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CFC\2025\"/>
    </mc:Choice>
  </mc:AlternateContent>
  <xr:revisionPtr revIDLastSave="0" documentId="13_ncr:1_{2D89FCEF-C32A-4E8E-8D78-E0785D2B51D8}" xr6:coauthVersionLast="47" xr6:coauthVersionMax="47" xr10:uidLastSave="{00000000-0000-0000-0000-000000000000}"/>
  <bookViews>
    <workbookView xWindow="22932" yWindow="-108" windowWidth="23256" windowHeight="12576" tabRatio="462" xr2:uid="{5BFC5C2E-525F-4761-9963-C41762066C44}"/>
  </bookViews>
  <sheets>
    <sheet name="SQUADS" sheetId="1" r:id="rId1"/>
    <sheet name="AUCTION" sheetId="3" r:id="rId2"/>
    <sheet name="DRAFT" sheetId="2" r:id="rId3"/>
    <sheet name="Fixtures" sheetId="6" r:id="rId4"/>
  </sheets>
  <externalReferences>
    <externalReference r:id="rId5"/>
    <externalReference r:id="rId6"/>
    <externalReference r:id="rId7"/>
  </externalReferences>
  <definedNames>
    <definedName name="_DUD2" localSheetId="1">#REF!</definedName>
    <definedName name="_DUD2" localSheetId="3">#REF!</definedName>
    <definedName name="_DUD2">#REF!</definedName>
    <definedName name="_DUD3">#REF!</definedName>
    <definedName name="afSD" localSheetId="3">[1]WeekScores!#REF!</definedName>
    <definedName name="afSD">[2]WeekScores!#REF!</definedName>
    <definedName name="ALL_Players" localSheetId="1">#REF!</definedName>
    <definedName name="ALL_Players" localSheetId="3">#REF!</definedName>
    <definedName name="ALL_Players">#REF!</definedName>
    <definedName name="All_players2" localSheetId="3">#REF!</definedName>
    <definedName name="All_players2">#REF!</definedName>
    <definedName name="All_STATS" localSheetId="1">#REF!</definedName>
    <definedName name="All_STATS" localSheetId="2">#REF!</definedName>
    <definedName name="All_STATS" localSheetId="3">#REF!</definedName>
    <definedName name="All_STATS">#REF!</definedName>
    <definedName name="Allplayers" localSheetId="1">#REF!</definedName>
    <definedName name="AllPlayers">#REF!</definedName>
    <definedName name="AllPlayers_">#REF!</definedName>
    <definedName name="asdf">#REF!</definedName>
    <definedName name="asedf\sef">#REF!</definedName>
    <definedName name="awefwef">#REF!</definedName>
    <definedName name="awrgasrg" localSheetId="1">#REF!</definedName>
    <definedName name="awrgasrg">#REF!</definedName>
    <definedName name="b">#REF!</definedName>
    <definedName name="dfzb">[1]WeekScores!#REF!</definedName>
    <definedName name="drfsrg">#REF!</definedName>
    <definedName name="DUD">#REF!</definedName>
    <definedName name="DUDDD3">#REF!</definedName>
    <definedName name="DUDDDDDY">#REF!</definedName>
    <definedName name="ehehfd">#REF!</definedName>
    <definedName name="erherh">[3]WeekScores!#REF!</definedName>
    <definedName name="estheath" localSheetId="1">#REF!</definedName>
    <definedName name="estheath" localSheetId="3">#REF!</definedName>
    <definedName name="estheath">#REF!</definedName>
    <definedName name="Fixtures2015">#REF!</definedName>
    <definedName name="FormGuide" localSheetId="3">[1]WeekScores!#REF!</definedName>
    <definedName name="FormGuide">[2]WeekScores!#REF!</definedName>
    <definedName name="giuylgiul">#REF!</definedName>
    <definedName name="gstrhaetrh" localSheetId="1">#REF!</definedName>
    <definedName name="gstrhaetrh" localSheetId="3">#REF!</definedName>
    <definedName name="gstrhaetrh">#REF!</definedName>
    <definedName name="Order2ndHaslf" localSheetId="1">#REF!</definedName>
    <definedName name="Order2ndHaslf" localSheetId="3">#REF!</definedName>
    <definedName name="Order2ndHaslf">#REF!</definedName>
    <definedName name="rhjygh" localSheetId="1">#REF!</definedName>
    <definedName name="rhjygh" localSheetId="3">#REF!</definedName>
    <definedName name="rhjygh">#REF!</definedName>
    <definedName name="SCORES" localSheetId="1">#REF!</definedName>
    <definedName name="SCORES" localSheetId="3">#REF!</definedName>
    <definedName name="SCORES">#REF!</definedName>
    <definedName name="sdfvSDVS" localSheetId="3">#REF!</definedName>
    <definedName name="sdfvSDVS">#REF!</definedName>
    <definedName name="sdgsdg">#REF!</definedName>
    <definedName name="SQUADS">#REF!</definedName>
    <definedName name="SquadSort">#REF!</definedName>
    <definedName name="sthst">#REF!</definedName>
    <definedName name="waefawefaweg" localSheetId="3">[1]WeekScores!#REF!</definedName>
    <definedName name="waefawefaweg">[2]WeekScores!#REF!</definedName>
    <definedName name="zdgh" localSheetId="3">#REF!</definedName>
    <definedName name="zdgh">#REF!</definedName>
    <definedName name="zsdbfzdf" localSheetId="3">#REF!</definedName>
    <definedName name="zsdbfzd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4" i="1" l="1"/>
  <c r="I793" i="1"/>
  <c r="H792" i="1"/>
  <c r="I792" i="1" s="1"/>
  <c r="H791" i="1"/>
  <c r="I791" i="1" s="1"/>
  <c r="I790" i="1"/>
  <c r="H789" i="1"/>
  <c r="I789" i="1" s="1"/>
  <c r="H788" i="1"/>
  <c r="I788" i="1" s="1"/>
  <c r="I787" i="1"/>
  <c r="I786" i="1"/>
  <c r="H785" i="1"/>
  <c r="I785" i="1" s="1"/>
  <c r="I784" i="1"/>
  <c r="H783" i="1"/>
  <c r="I783" i="1" s="1"/>
  <c r="I782" i="1"/>
  <c r="H781" i="1"/>
  <c r="I781" i="1" s="1"/>
  <c r="H780" i="1"/>
  <c r="I780" i="1" s="1"/>
  <c r="I779" i="1"/>
  <c r="I778" i="1"/>
  <c r="I777" i="1"/>
  <c r="I776" i="1"/>
  <c r="H776" i="1"/>
  <c r="I775" i="1"/>
  <c r="H774" i="1"/>
  <c r="I774" i="1" s="1"/>
  <c r="H773" i="1"/>
  <c r="I773" i="1" s="1"/>
  <c r="I772" i="1"/>
  <c r="H771" i="1"/>
  <c r="I771" i="1" s="1"/>
  <c r="H770" i="1"/>
  <c r="I770" i="1" s="1"/>
  <c r="I769" i="1"/>
  <c r="H768" i="1"/>
  <c r="I768" i="1" s="1"/>
  <c r="I767" i="1"/>
  <c r="H766" i="1"/>
  <c r="I766" i="1" s="1"/>
  <c r="I765" i="1"/>
  <c r="H764" i="1"/>
  <c r="I764" i="1" s="1"/>
  <c r="H763" i="1"/>
  <c r="I763" i="1" s="1"/>
  <c r="I762" i="1"/>
  <c r="H761" i="1"/>
  <c r="I761" i="1" s="1"/>
  <c r="I760" i="1"/>
  <c r="I759" i="1"/>
  <c r="I758" i="1"/>
  <c r="H758" i="1"/>
  <c r="I757" i="1"/>
  <c r="I756" i="1"/>
  <c r="H755" i="1"/>
  <c r="I755" i="1" s="1"/>
  <c r="I754" i="1"/>
  <c r="I753" i="1"/>
  <c r="I752" i="1"/>
  <c r="H752" i="1"/>
  <c r="I751" i="1"/>
  <c r="I750" i="1"/>
  <c r="H750" i="1"/>
  <c r="I749" i="1"/>
  <c r="H748" i="1"/>
  <c r="I748" i="1" s="1"/>
  <c r="I747" i="1"/>
  <c r="H747" i="1"/>
  <c r="H746" i="1"/>
  <c r="I746" i="1" s="1"/>
  <c r="I745" i="1"/>
  <c r="I744" i="1"/>
  <c r="H744" i="1"/>
  <c r="H743" i="1"/>
  <c r="I743" i="1" s="1"/>
  <c r="H742" i="1"/>
  <c r="I742" i="1" s="1"/>
  <c r="I741" i="1"/>
  <c r="H741" i="1"/>
  <c r="I740" i="1"/>
  <c r="I739" i="1"/>
  <c r="H738" i="1"/>
  <c r="I738" i="1" s="1"/>
  <c r="I737" i="1"/>
  <c r="I736" i="1"/>
  <c r="I735" i="1"/>
  <c r="H735" i="1"/>
  <c r="I734" i="1"/>
  <c r="H733" i="1"/>
  <c r="I733" i="1" s="1"/>
  <c r="I732" i="1"/>
  <c r="H731" i="1"/>
  <c r="I731" i="1" s="1"/>
  <c r="H730" i="1"/>
  <c r="I730" i="1" s="1"/>
  <c r="I729" i="1"/>
  <c r="H728" i="1"/>
  <c r="I728" i="1" s="1"/>
  <c r="I727" i="1"/>
  <c r="H727" i="1"/>
  <c r="I726" i="1"/>
  <c r="H725" i="1"/>
  <c r="I725" i="1" s="1"/>
  <c r="I724" i="1"/>
  <c r="H724" i="1"/>
  <c r="I723" i="1"/>
  <c r="I722" i="1"/>
  <c r="H722" i="1"/>
  <c r="H721" i="1"/>
  <c r="I721" i="1" s="1"/>
  <c r="I720" i="1"/>
  <c r="I719" i="1"/>
  <c r="H719" i="1"/>
  <c r="I718" i="1"/>
  <c r="I717" i="1"/>
  <c r="H716" i="1"/>
  <c r="I716" i="1" s="1"/>
  <c r="I715" i="1"/>
  <c r="H714" i="1"/>
  <c r="I714" i="1" s="1"/>
  <c r="I713" i="1"/>
  <c r="H712" i="1"/>
  <c r="I712" i="1" s="1"/>
  <c r="I711" i="1"/>
  <c r="I710" i="1"/>
  <c r="I709" i="1"/>
  <c r="H709" i="1"/>
  <c r="I708" i="1"/>
  <c r="I707" i="1"/>
  <c r="I706" i="1"/>
  <c r="I705" i="1"/>
  <c r="H705" i="1"/>
  <c r="I704" i="1"/>
  <c r="I703" i="1"/>
  <c r="H702" i="1"/>
  <c r="I702" i="1" s="1"/>
  <c r="I701" i="1"/>
  <c r="H700" i="1"/>
  <c r="I700" i="1" s="1"/>
  <c r="I699" i="1"/>
  <c r="H698" i="1"/>
  <c r="I698" i="1" s="1"/>
  <c r="I697" i="1"/>
  <c r="I696" i="1"/>
  <c r="H696" i="1"/>
  <c r="H695" i="1"/>
  <c r="I695" i="1" s="1"/>
  <c r="I694" i="1"/>
  <c r="I693" i="1"/>
  <c r="I692" i="1"/>
  <c r="H692" i="1"/>
  <c r="H691" i="1"/>
  <c r="I691" i="1" s="1"/>
  <c r="H690" i="1"/>
  <c r="I690" i="1" s="1"/>
  <c r="I689" i="1"/>
  <c r="H688" i="1"/>
  <c r="I688" i="1" s="1"/>
  <c r="H687" i="1"/>
  <c r="I687" i="1" s="1"/>
  <c r="H686" i="1"/>
  <c r="I686" i="1" s="1"/>
  <c r="I685" i="1"/>
  <c r="H685" i="1"/>
  <c r="I684" i="1"/>
  <c r="I683" i="1"/>
  <c r="H683" i="1"/>
  <c r="I682" i="1"/>
  <c r="H681" i="1"/>
  <c r="I681" i="1" s="1"/>
  <c r="I680" i="1"/>
  <c r="H680" i="1"/>
  <c r="I679" i="1"/>
  <c r="I678" i="1"/>
  <c r="H678" i="1"/>
  <c r="I677" i="1"/>
  <c r="H676" i="1"/>
  <c r="I676" i="1" s="1"/>
  <c r="I675" i="1"/>
  <c r="I674" i="1"/>
  <c r="I673" i="1"/>
  <c r="I672" i="1"/>
  <c r="I671" i="1"/>
  <c r="I670" i="1"/>
  <c r="H670" i="1"/>
  <c r="H669" i="1"/>
  <c r="I669" i="1" s="1"/>
  <c r="H668" i="1"/>
  <c r="I668" i="1" s="1"/>
  <c r="I667" i="1"/>
  <c r="I666" i="1"/>
  <c r="I665" i="1"/>
  <c r="H664" i="1"/>
  <c r="I664" i="1" s="1"/>
  <c r="I663" i="1"/>
  <c r="H663" i="1"/>
  <c r="H662" i="1"/>
  <c r="I662" i="1" s="1"/>
  <c r="H661" i="1"/>
  <c r="I661" i="1" s="1"/>
  <c r="I660" i="1"/>
  <c r="H659" i="1"/>
  <c r="I659" i="1" s="1"/>
  <c r="I658" i="1"/>
  <c r="H657" i="1"/>
  <c r="I657" i="1" s="1"/>
  <c r="H656" i="1"/>
  <c r="I656" i="1" s="1"/>
  <c r="I655" i="1"/>
  <c r="H654" i="1"/>
  <c r="I654" i="1" s="1"/>
  <c r="H653" i="1"/>
  <c r="I653" i="1" s="1"/>
  <c r="I652" i="1"/>
  <c r="H651" i="1"/>
  <c r="I651" i="1" s="1"/>
  <c r="I650" i="1"/>
  <c r="H649" i="1"/>
  <c r="I649" i="1" s="1"/>
  <c r="I648" i="1"/>
  <c r="H647" i="1"/>
  <c r="I647" i="1" s="1"/>
  <c r="I646" i="1"/>
  <c r="I645" i="1"/>
  <c r="H645" i="1"/>
  <c r="H644" i="1"/>
  <c r="I644" i="1" s="1"/>
  <c r="H643" i="1"/>
  <c r="I643" i="1" s="1"/>
  <c r="I642" i="1"/>
  <c r="H641" i="1"/>
  <c r="I641" i="1" s="1"/>
  <c r="I640" i="1"/>
  <c r="H639" i="1"/>
  <c r="I639" i="1" s="1"/>
  <c r="I638" i="1"/>
  <c r="H637" i="1"/>
  <c r="I637" i="1" s="1"/>
  <c r="I636" i="1"/>
  <c r="I635" i="1"/>
  <c r="H635" i="1"/>
  <c r="I634" i="1"/>
  <c r="I633" i="1"/>
  <c r="I632" i="1"/>
  <c r="H631" i="1"/>
  <c r="I631" i="1" s="1"/>
  <c r="I630" i="1"/>
  <c r="I629" i="1"/>
  <c r="H629" i="1"/>
  <c r="I628" i="1"/>
  <c r="I627" i="1"/>
  <c r="H627" i="1"/>
  <c r="H626" i="1"/>
  <c r="I626" i="1" s="1"/>
  <c r="I625" i="1"/>
  <c r="I624" i="1"/>
  <c r="H623" i="1"/>
  <c r="I623" i="1" s="1"/>
  <c r="I622" i="1"/>
  <c r="H622" i="1"/>
  <c r="I621" i="1"/>
  <c r="I620" i="1"/>
  <c r="H620" i="1"/>
  <c r="I619" i="1"/>
  <c r="H619" i="1"/>
  <c r="I618" i="1"/>
  <c r="I617" i="1"/>
  <c r="H617" i="1"/>
  <c r="I616" i="1"/>
  <c r="I615" i="1"/>
  <c r="H615" i="1"/>
  <c r="I614" i="1"/>
  <c r="I613" i="1"/>
  <c r="H612" i="1"/>
  <c r="I612" i="1" s="1"/>
  <c r="I611" i="1"/>
  <c r="H610" i="1"/>
  <c r="I610" i="1" s="1"/>
  <c r="H609" i="1"/>
  <c r="I609" i="1" s="1"/>
  <c r="I608" i="1"/>
  <c r="H607" i="1"/>
  <c r="I607" i="1" s="1"/>
  <c r="I606" i="1"/>
  <c r="H606" i="1"/>
  <c r="I605" i="1"/>
  <c r="H604" i="1"/>
  <c r="I604" i="1" s="1"/>
  <c r="H603" i="1"/>
  <c r="I603" i="1" s="1"/>
  <c r="I602" i="1"/>
  <c r="I601" i="1"/>
  <c r="H601" i="1"/>
  <c r="I600" i="1"/>
  <c r="H599" i="1"/>
  <c r="I599" i="1" s="1"/>
  <c r="H598" i="1"/>
  <c r="I598" i="1" s="1"/>
  <c r="I597" i="1"/>
  <c r="H597" i="1"/>
  <c r="I596" i="1"/>
  <c r="I595" i="1"/>
  <c r="H595" i="1"/>
  <c r="I594" i="1"/>
  <c r="H593" i="1"/>
  <c r="I593" i="1" s="1"/>
  <c r="I592" i="1"/>
  <c r="I591" i="1"/>
  <c r="I590" i="1"/>
  <c r="I589" i="1"/>
  <c r="I588" i="1"/>
  <c r="I587" i="1"/>
  <c r="H587" i="1"/>
  <c r="I586" i="1"/>
  <c r="I585" i="1"/>
  <c r="H585" i="1"/>
  <c r="I584" i="1"/>
  <c r="I583" i="1"/>
  <c r="H583" i="1"/>
  <c r="I582" i="1"/>
  <c r="H582" i="1"/>
  <c r="H581" i="1"/>
  <c r="I581" i="1" s="1"/>
  <c r="I580" i="1"/>
  <c r="H580" i="1"/>
  <c r="I579" i="1"/>
  <c r="I578" i="1"/>
  <c r="I577" i="1"/>
  <c r="I576" i="1"/>
  <c r="I575" i="1"/>
  <c r="I574" i="1"/>
  <c r="H574" i="1"/>
  <c r="I573" i="1"/>
  <c r="I572" i="1"/>
  <c r="H572" i="1"/>
  <c r="I571" i="1"/>
  <c r="H571" i="1"/>
  <c r="I570" i="1"/>
  <c r="I569" i="1"/>
  <c r="H569" i="1"/>
  <c r="H568" i="1"/>
  <c r="I568" i="1" s="1"/>
  <c r="I567" i="1"/>
  <c r="I566" i="1"/>
  <c r="H566" i="1"/>
  <c r="H565" i="1"/>
  <c r="I565" i="1" s="1"/>
  <c r="I564" i="1"/>
  <c r="H564" i="1"/>
  <c r="I563" i="1"/>
  <c r="H563" i="1"/>
  <c r="I562" i="1"/>
  <c r="H561" i="1"/>
  <c r="I561" i="1" s="1"/>
  <c r="I560" i="1"/>
  <c r="I559" i="1"/>
  <c r="H559" i="1"/>
  <c r="I558" i="1"/>
  <c r="H558" i="1"/>
  <c r="I557" i="1"/>
  <c r="H556" i="1"/>
  <c r="I556" i="1" s="1"/>
  <c r="I555" i="1"/>
  <c r="H555" i="1"/>
  <c r="I554" i="1"/>
  <c r="I553" i="1"/>
  <c r="H553" i="1"/>
  <c r="I552" i="1"/>
  <c r="H552" i="1"/>
  <c r="I551" i="1"/>
  <c r="I550" i="1"/>
  <c r="H550" i="1"/>
  <c r="I549" i="1"/>
  <c r="I548" i="1"/>
  <c r="I547" i="1"/>
  <c r="H546" i="1"/>
  <c r="I546" i="1" s="1"/>
  <c r="H545" i="1"/>
  <c r="I545" i="1" s="1"/>
  <c r="I544" i="1"/>
  <c r="H544" i="1"/>
  <c r="I543" i="1"/>
  <c r="I542" i="1"/>
  <c r="I541" i="1"/>
  <c r="H540" i="1"/>
  <c r="I540" i="1" s="1"/>
  <c r="I539" i="1"/>
  <c r="H539" i="1"/>
  <c r="I538" i="1"/>
  <c r="I537" i="1"/>
  <c r="H537" i="1"/>
  <c r="H536" i="1"/>
  <c r="I536" i="1" s="1"/>
  <c r="I535" i="1"/>
  <c r="I534" i="1"/>
  <c r="I533" i="1"/>
  <c r="H533" i="1"/>
  <c r="I532" i="1"/>
  <c r="H532" i="1"/>
  <c r="I531" i="1"/>
  <c r="I530" i="1"/>
  <c r="H529" i="1"/>
  <c r="I529" i="1" s="1"/>
  <c r="I528" i="1"/>
  <c r="H528" i="1"/>
  <c r="I527" i="1"/>
  <c r="I526" i="1"/>
  <c r="I525" i="1"/>
  <c r="H524" i="1"/>
  <c r="I524" i="1" s="1"/>
  <c r="I523" i="1"/>
  <c r="I522" i="1"/>
  <c r="H522" i="1"/>
  <c r="I521" i="1"/>
  <c r="H520" i="1"/>
  <c r="I520" i="1" s="1"/>
  <c r="H519" i="1"/>
  <c r="I519" i="1" s="1"/>
  <c r="I518" i="1"/>
  <c r="H518" i="1"/>
  <c r="H517" i="1"/>
  <c r="I517" i="1" s="1"/>
  <c r="I516" i="1"/>
  <c r="I515" i="1"/>
  <c r="I514" i="1"/>
  <c r="H513" i="1"/>
  <c r="I513" i="1" s="1"/>
  <c r="I512" i="1"/>
  <c r="H511" i="1"/>
  <c r="I511" i="1" s="1"/>
  <c r="I510" i="1"/>
  <c r="I509" i="1"/>
  <c r="I508" i="1"/>
  <c r="I507" i="1"/>
  <c r="I506" i="1"/>
  <c r="H506" i="1"/>
  <c r="H505" i="1"/>
  <c r="I505" i="1" s="1"/>
  <c r="H504" i="1"/>
  <c r="I504" i="1" s="1"/>
  <c r="I503" i="1"/>
  <c r="H502" i="1"/>
  <c r="I502" i="1" s="1"/>
  <c r="I501" i="1"/>
  <c r="H500" i="1"/>
  <c r="I500" i="1" s="1"/>
  <c r="I499" i="1"/>
  <c r="I498" i="1"/>
  <c r="H498" i="1"/>
  <c r="H497" i="1"/>
  <c r="I497" i="1" s="1"/>
  <c r="I496" i="1"/>
  <c r="H496" i="1"/>
  <c r="I495" i="1"/>
  <c r="I494" i="1"/>
  <c r="I493" i="1"/>
  <c r="H493" i="1"/>
  <c r="H492" i="1"/>
  <c r="I492" i="1" s="1"/>
  <c r="I491" i="1"/>
  <c r="H490" i="1"/>
  <c r="I490" i="1" s="1"/>
  <c r="H489" i="1"/>
  <c r="I489" i="1" s="1"/>
  <c r="I488" i="1"/>
  <c r="H487" i="1"/>
  <c r="I487" i="1" s="1"/>
  <c r="I486" i="1"/>
  <c r="H486" i="1"/>
  <c r="I485" i="1"/>
  <c r="H484" i="1"/>
  <c r="I484" i="1" s="1"/>
  <c r="H483" i="1"/>
  <c r="I483" i="1" s="1"/>
  <c r="I482" i="1"/>
  <c r="H482" i="1"/>
  <c r="I481" i="1"/>
  <c r="I480" i="1"/>
  <c r="I479" i="1"/>
  <c r="I478" i="1"/>
  <c r="H477" i="1"/>
  <c r="I477" i="1" s="1"/>
  <c r="I476" i="1"/>
  <c r="H476" i="1"/>
  <c r="I475" i="1"/>
  <c r="I474" i="1"/>
  <c r="I473" i="1"/>
  <c r="I472" i="1"/>
  <c r="H472" i="1"/>
  <c r="H471" i="1"/>
  <c r="I471" i="1" s="1"/>
  <c r="I470" i="1"/>
  <c r="H470" i="1"/>
  <c r="I469" i="1"/>
  <c r="H469" i="1"/>
  <c r="I468" i="1"/>
  <c r="I467" i="1"/>
  <c r="I466" i="1"/>
  <c r="I465" i="1"/>
  <c r="I464" i="1"/>
  <c r="H464" i="1"/>
  <c r="I463" i="1"/>
  <c r="I462" i="1"/>
  <c r="I461" i="1"/>
  <c r="H461" i="1"/>
  <c r="H460" i="1"/>
  <c r="I460" i="1" s="1"/>
  <c r="I459" i="1"/>
  <c r="H458" i="1"/>
  <c r="I458" i="1" s="1"/>
  <c r="H457" i="1"/>
  <c r="I457" i="1" s="1"/>
  <c r="I456" i="1"/>
  <c r="I455" i="1"/>
  <c r="I454" i="1"/>
  <c r="H454" i="1"/>
  <c r="I453" i="1"/>
  <c r="I452" i="1"/>
  <c r="H452" i="1"/>
  <c r="I451" i="1"/>
  <c r="I450" i="1"/>
  <c r="H449" i="1"/>
  <c r="I449" i="1" s="1"/>
  <c r="I448" i="1"/>
  <c r="H448" i="1"/>
  <c r="I447" i="1"/>
  <c r="H446" i="1"/>
  <c r="I446" i="1" s="1"/>
  <c r="I445" i="1"/>
  <c r="H444" i="1"/>
  <c r="I444" i="1" s="1"/>
  <c r="H443" i="1"/>
  <c r="I443" i="1" s="1"/>
  <c r="I442" i="1"/>
  <c r="H442" i="1"/>
  <c r="I441" i="1"/>
  <c r="H440" i="1"/>
  <c r="I440" i="1" s="1"/>
  <c r="I439" i="1"/>
  <c r="H439" i="1"/>
  <c r="I438" i="1"/>
  <c r="I437" i="1"/>
  <c r="I436" i="1"/>
  <c r="I435" i="1"/>
  <c r="H434" i="1"/>
  <c r="I434" i="1" s="1"/>
  <c r="I433" i="1"/>
  <c r="H432" i="1"/>
  <c r="I432" i="1" s="1"/>
  <c r="I431" i="1"/>
  <c r="H430" i="1"/>
  <c r="I430" i="1" s="1"/>
  <c r="H429" i="1"/>
  <c r="I429" i="1" s="1"/>
  <c r="I428" i="1"/>
  <c r="I427" i="1"/>
  <c r="I426" i="1"/>
  <c r="I425" i="1"/>
  <c r="H424" i="1"/>
  <c r="I424" i="1" s="1"/>
  <c r="H423" i="1"/>
  <c r="I423" i="1" s="1"/>
  <c r="I422" i="1"/>
  <c r="H421" i="1"/>
  <c r="I421" i="1" s="1"/>
  <c r="I420" i="1"/>
  <c r="H419" i="1"/>
  <c r="I419" i="1" s="1"/>
  <c r="I418" i="1"/>
  <c r="H417" i="1"/>
  <c r="I417" i="1" s="1"/>
  <c r="I416" i="1"/>
  <c r="H415" i="1"/>
  <c r="I415" i="1" s="1"/>
  <c r="I414" i="1"/>
  <c r="I413" i="1"/>
  <c r="H413" i="1"/>
  <c r="H412" i="1"/>
  <c r="I412" i="1" s="1"/>
  <c r="I411" i="1"/>
  <c r="I410" i="1"/>
  <c r="I409" i="1"/>
  <c r="H409" i="1"/>
  <c r="I408" i="1"/>
  <c r="H408" i="1"/>
  <c r="I407" i="1"/>
  <c r="I406" i="1"/>
  <c r="H406" i="1"/>
  <c r="H405" i="1"/>
  <c r="I405" i="1" s="1"/>
  <c r="I404" i="1"/>
  <c r="I403" i="1"/>
  <c r="H403" i="1"/>
  <c r="I402" i="1"/>
  <c r="I401" i="1"/>
  <c r="H401" i="1"/>
  <c r="H400" i="1"/>
  <c r="I400" i="1" s="1"/>
  <c r="I399" i="1"/>
  <c r="I398" i="1"/>
  <c r="H398" i="1"/>
  <c r="H397" i="1"/>
  <c r="I397" i="1" s="1"/>
  <c r="I396" i="1"/>
  <c r="H395" i="1"/>
  <c r="I395" i="1" s="1"/>
  <c r="I394" i="1"/>
  <c r="H393" i="1"/>
  <c r="I393" i="1" s="1"/>
  <c r="H392" i="1"/>
  <c r="I392" i="1" s="1"/>
  <c r="I391" i="1"/>
  <c r="H390" i="1"/>
  <c r="I390" i="1" s="1"/>
  <c r="I389" i="1"/>
  <c r="H388" i="1"/>
  <c r="I388" i="1" s="1"/>
  <c r="I387" i="1"/>
  <c r="I386" i="1"/>
  <c r="H385" i="1"/>
  <c r="I385" i="1" s="1"/>
  <c r="I384" i="1"/>
  <c r="H384" i="1"/>
  <c r="I383" i="1"/>
  <c r="I382" i="1"/>
  <c r="H382" i="1"/>
  <c r="I381" i="1"/>
  <c r="H381" i="1"/>
  <c r="I380" i="1"/>
  <c r="I379" i="1"/>
  <c r="H378" i="1"/>
  <c r="I378" i="1" s="1"/>
  <c r="I377" i="1"/>
  <c r="H377" i="1"/>
  <c r="I376" i="1"/>
  <c r="H375" i="1"/>
  <c r="I375" i="1" s="1"/>
  <c r="I374" i="1"/>
  <c r="I373" i="1"/>
  <c r="H372" i="1"/>
  <c r="I372" i="1" s="1"/>
  <c r="H371" i="1"/>
  <c r="I371" i="1" s="1"/>
  <c r="H370" i="1"/>
  <c r="I370" i="1" s="1"/>
  <c r="I369" i="1"/>
  <c r="H369" i="1"/>
  <c r="I368" i="1"/>
  <c r="I367" i="1"/>
  <c r="H367" i="1"/>
  <c r="I366" i="1"/>
  <c r="H366" i="1"/>
  <c r="H365" i="1"/>
  <c r="I365" i="1" s="1"/>
  <c r="I364" i="1"/>
  <c r="H363" i="1"/>
  <c r="I363" i="1" s="1"/>
  <c r="I362" i="1"/>
  <c r="I361" i="1"/>
  <c r="H360" i="1"/>
  <c r="I360" i="1" s="1"/>
  <c r="I359" i="1"/>
  <c r="H359" i="1"/>
  <c r="I358" i="1"/>
  <c r="I357" i="1"/>
  <c r="I356" i="1"/>
  <c r="I355" i="1"/>
  <c r="H354" i="1"/>
  <c r="I354" i="1" s="1"/>
  <c r="I353" i="1"/>
  <c r="I352" i="1"/>
  <c r="I351" i="1"/>
  <c r="I350" i="1"/>
  <c r="H349" i="1"/>
  <c r="I349" i="1" s="1"/>
  <c r="I348" i="1"/>
  <c r="H347" i="1"/>
  <c r="I347" i="1" s="1"/>
  <c r="H346" i="1"/>
  <c r="I346" i="1" s="1"/>
  <c r="I345" i="1"/>
  <c r="I344" i="1"/>
  <c r="I343" i="1"/>
  <c r="I342" i="1"/>
  <c r="H341" i="1"/>
  <c r="I341" i="1" s="1"/>
  <c r="I340" i="1"/>
  <c r="H339" i="1"/>
  <c r="I339" i="1" s="1"/>
  <c r="I338" i="1"/>
  <c r="I337" i="1"/>
  <c r="H337" i="1"/>
  <c r="I336" i="1"/>
  <c r="I335" i="1"/>
  <c r="H335" i="1"/>
  <c r="H334" i="1"/>
  <c r="I334" i="1" s="1"/>
  <c r="I333" i="1"/>
  <c r="I332" i="1"/>
  <c r="H332" i="1"/>
  <c r="I331" i="1"/>
  <c r="I330" i="1"/>
  <c r="H330" i="1"/>
  <c r="H329" i="1"/>
  <c r="I329" i="1" s="1"/>
  <c r="H328" i="1"/>
  <c r="I328" i="1" s="1"/>
  <c r="I327" i="1"/>
  <c r="H326" i="1"/>
  <c r="I326" i="1" s="1"/>
  <c r="H325" i="1"/>
  <c r="I325" i="1" s="1"/>
  <c r="I324" i="1"/>
  <c r="H323" i="1"/>
  <c r="I323" i="1" s="1"/>
  <c r="H322" i="1"/>
  <c r="I322" i="1" s="1"/>
  <c r="I321" i="1"/>
  <c r="H320" i="1"/>
  <c r="I320" i="1" s="1"/>
  <c r="I319" i="1"/>
  <c r="H318" i="1"/>
  <c r="I318" i="1" s="1"/>
  <c r="I317" i="1"/>
  <c r="H316" i="1"/>
  <c r="I316" i="1" s="1"/>
  <c r="I315" i="1"/>
  <c r="H314" i="1"/>
  <c r="I314" i="1" s="1"/>
  <c r="H313" i="1"/>
  <c r="I313" i="1" s="1"/>
  <c r="I312" i="1"/>
  <c r="I311" i="1"/>
  <c r="I310" i="1"/>
  <c r="H310" i="1"/>
  <c r="I309" i="1"/>
  <c r="H308" i="1"/>
  <c r="I308" i="1" s="1"/>
  <c r="I307" i="1"/>
  <c r="H306" i="1"/>
  <c r="I306" i="1" s="1"/>
  <c r="I305" i="1"/>
  <c r="I304" i="1"/>
  <c r="H303" i="1"/>
  <c r="I303" i="1" s="1"/>
  <c r="I302" i="1"/>
  <c r="I301" i="1"/>
  <c r="I300" i="1"/>
  <c r="H299" i="1"/>
  <c r="I299" i="1" s="1"/>
  <c r="H298" i="1"/>
  <c r="I298" i="1" s="1"/>
  <c r="H297" i="1"/>
  <c r="I297" i="1" s="1"/>
  <c r="I296" i="1"/>
  <c r="H295" i="1"/>
  <c r="I295" i="1" s="1"/>
  <c r="I294" i="1"/>
  <c r="H294" i="1"/>
  <c r="I293" i="1"/>
  <c r="H292" i="1"/>
  <c r="I292" i="1" s="1"/>
  <c r="I291" i="1"/>
  <c r="H290" i="1"/>
  <c r="I290" i="1" s="1"/>
  <c r="I289" i="1"/>
  <c r="H288" i="1"/>
  <c r="I288" i="1" s="1"/>
  <c r="H287" i="1"/>
  <c r="I287" i="1" s="1"/>
  <c r="I286" i="1"/>
  <c r="H285" i="1"/>
  <c r="I285" i="1" s="1"/>
  <c r="I284" i="1"/>
  <c r="H284" i="1"/>
  <c r="I283" i="1"/>
  <c r="I282" i="1"/>
  <c r="H281" i="1"/>
  <c r="I281" i="1" s="1"/>
  <c r="I280" i="1"/>
  <c r="I279" i="1"/>
  <c r="I278" i="1"/>
  <c r="H278" i="1"/>
  <c r="H277" i="1"/>
  <c r="I277" i="1" s="1"/>
  <c r="I276" i="1"/>
  <c r="I275" i="1"/>
  <c r="H275" i="1"/>
  <c r="H274" i="1"/>
  <c r="I274" i="1" s="1"/>
  <c r="I273" i="1"/>
  <c r="H272" i="1"/>
  <c r="I272" i="1" s="1"/>
  <c r="H271" i="1"/>
  <c r="I271" i="1" s="1"/>
  <c r="I270" i="1"/>
  <c r="I269" i="1"/>
  <c r="I268" i="1"/>
  <c r="H267" i="1"/>
  <c r="I267" i="1" s="1"/>
  <c r="H266" i="1"/>
  <c r="I266" i="1" s="1"/>
  <c r="I265" i="1"/>
  <c r="H264" i="1"/>
  <c r="I264" i="1" s="1"/>
  <c r="I263" i="1"/>
  <c r="H262" i="1"/>
  <c r="I262" i="1" s="1"/>
  <c r="H261" i="1"/>
  <c r="I261" i="1" s="1"/>
  <c r="I260" i="1"/>
  <c r="H260" i="1"/>
  <c r="I259" i="1"/>
  <c r="I258" i="1"/>
  <c r="H258" i="1"/>
  <c r="I257" i="1"/>
  <c r="H256" i="1"/>
  <c r="I256" i="1" s="1"/>
  <c r="I255" i="1"/>
  <c r="H254" i="1"/>
  <c r="I254" i="1" s="1"/>
  <c r="I253" i="1"/>
  <c r="H252" i="1"/>
  <c r="I252" i="1" s="1"/>
  <c r="I251" i="1"/>
  <c r="H250" i="1"/>
  <c r="I250" i="1" s="1"/>
  <c r="H249" i="1"/>
  <c r="I249" i="1" s="1"/>
  <c r="I248" i="1"/>
  <c r="I247" i="1"/>
  <c r="H246" i="1"/>
  <c r="I246" i="1" s="1"/>
  <c r="I245" i="1"/>
  <c r="I244" i="1"/>
  <c r="H244" i="1"/>
  <c r="H243" i="1"/>
  <c r="I243" i="1" s="1"/>
  <c r="H242" i="1"/>
  <c r="I242" i="1" s="1"/>
  <c r="I241" i="1"/>
  <c r="I240" i="1"/>
  <c r="I239" i="1"/>
  <c r="H238" i="1"/>
  <c r="I238" i="1" s="1"/>
  <c r="I237" i="1"/>
  <c r="H236" i="1"/>
  <c r="I236" i="1" s="1"/>
  <c r="I235" i="1"/>
  <c r="H234" i="1"/>
  <c r="I234" i="1" s="1"/>
  <c r="H233" i="1"/>
  <c r="I233" i="1" s="1"/>
  <c r="I232" i="1"/>
  <c r="H232" i="1"/>
  <c r="H231" i="1"/>
  <c r="I231" i="1" s="1"/>
  <c r="I230" i="1"/>
  <c r="I229" i="1"/>
  <c r="H229" i="1"/>
  <c r="I228" i="1"/>
  <c r="I227" i="1"/>
  <c r="H227" i="1"/>
  <c r="H226" i="1"/>
  <c r="I226" i="1" s="1"/>
  <c r="I225" i="1"/>
  <c r="I224" i="1"/>
  <c r="I223" i="1"/>
  <c r="H222" i="1"/>
  <c r="I222" i="1" s="1"/>
  <c r="I221" i="1"/>
  <c r="H220" i="1"/>
  <c r="I220" i="1" s="1"/>
  <c r="H219" i="1"/>
  <c r="I219" i="1" s="1"/>
  <c r="H218" i="1"/>
  <c r="I218" i="1" s="1"/>
  <c r="I217" i="1"/>
  <c r="H216" i="1"/>
  <c r="I216" i="1" s="1"/>
  <c r="I215" i="1"/>
  <c r="H214" i="1"/>
  <c r="I214" i="1" s="1"/>
  <c r="I213" i="1"/>
  <c r="H212" i="1"/>
  <c r="I212" i="1" s="1"/>
  <c r="I211" i="1"/>
  <c r="I210" i="1"/>
  <c r="H209" i="1"/>
  <c r="I209" i="1" s="1"/>
  <c r="I208" i="1"/>
  <c r="I207" i="1"/>
  <c r="H206" i="1"/>
  <c r="I206" i="1" s="1"/>
  <c r="H205" i="1"/>
  <c r="I205" i="1" s="1"/>
  <c r="I204" i="1"/>
  <c r="H203" i="1"/>
  <c r="I203" i="1" s="1"/>
  <c r="H202" i="1"/>
  <c r="I202" i="1" s="1"/>
  <c r="I201" i="1"/>
  <c r="H200" i="1"/>
  <c r="I200" i="1" s="1"/>
  <c r="H199" i="1"/>
  <c r="I199" i="1" s="1"/>
  <c r="I198" i="1"/>
  <c r="I197" i="1"/>
  <c r="H196" i="1"/>
  <c r="I196" i="1" s="1"/>
  <c r="I195" i="1"/>
  <c r="H194" i="1"/>
  <c r="I194" i="1" s="1"/>
  <c r="I193" i="1"/>
  <c r="I192" i="1"/>
  <c r="H192" i="1"/>
  <c r="I191" i="1"/>
  <c r="I190" i="1"/>
  <c r="H190" i="1"/>
  <c r="I189" i="1"/>
  <c r="H188" i="1"/>
  <c r="I188" i="1" s="1"/>
  <c r="I187" i="1"/>
  <c r="H187" i="1"/>
  <c r="I186" i="1"/>
  <c r="I185" i="1"/>
  <c r="I184" i="1"/>
  <c r="H183" i="1"/>
  <c r="I183" i="1" s="1"/>
  <c r="I182" i="1"/>
  <c r="I181" i="1"/>
  <c r="H181" i="1"/>
  <c r="H180" i="1"/>
  <c r="I180" i="1" s="1"/>
  <c r="H179" i="1"/>
  <c r="I179" i="1" s="1"/>
  <c r="I178" i="1"/>
  <c r="H177" i="1"/>
  <c r="I177" i="1" s="1"/>
  <c r="H176" i="1"/>
  <c r="I176" i="1" s="1"/>
  <c r="I175" i="1"/>
  <c r="H174" i="1"/>
  <c r="I174" i="1" s="1"/>
  <c r="H173" i="1"/>
  <c r="I173" i="1" s="1"/>
  <c r="I172" i="1"/>
  <c r="H172" i="1"/>
  <c r="I171" i="1"/>
  <c r="I170" i="1"/>
  <c r="H170" i="1"/>
  <c r="I169" i="1"/>
  <c r="I168" i="1"/>
  <c r="I167" i="1"/>
  <c r="I166" i="1"/>
  <c r="H165" i="1"/>
  <c r="I165" i="1" s="1"/>
  <c r="I164" i="1"/>
  <c r="H164" i="1"/>
  <c r="I163" i="1"/>
  <c r="H162" i="1"/>
  <c r="I162" i="1" s="1"/>
  <c r="I161" i="1"/>
  <c r="I160" i="1"/>
  <c r="I159" i="1"/>
  <c r="I158" i="1"/>
  <c r="H158" i="1"/>
  <c r="H157" i="1"/>
  <c r="I157" i="1" s="1"/>
  <c r="I156" i="1"/>
  <c r="I155" i="1"/>
  <c r="H155" i="1"/>
  <c r="H154" i="1"/>
  <c r="I154" i="1" s="1"/>
  <c r="I153" i="1"/>
  <c r="H152" i="1"/>
  <c r="I152" i="1" s="1"/>
  <c r="I151" i="1"/>
  <c r="I150" i="1"/>
  <c r="H149" i="1"/>
  <c r="I149" i="1" s="1"/>
  <c r="I148" i="1"/>
  <c r="I147" i="1"/>
  <c r="H146" i="1"/>
  <c r="I146" i="1" s="1"/>
  <c r="I145" i="1"/>
  <c r="I144" i="1"/>
  <c r="H144" i="1"/>
  <c r="H143" i="1"/>
  <c r="I143" i="1" s="1"/>
  <c r="H142" i="1"/>
  <c r="I142" i="1" s="1"/>
  <c r="I141" i="1"/>
  <c r="H140" i="1"/>
  <c r="I140" i="1" s="1"/>
  <c r="H139" i="1"/>
  <c r="I139" i="1" s="1"/>
  <c r="I138" i="1"/>
  <c r="H138" i="1"/>
  <c r="I137" i="1"/>
  <c r="I136" i="1"/>
  <c r="H135" i="1"/>
  <c r="I135" i="1" s="1"/>
  <c r="H134" i="1"/>
  <c r="I134" i="1" s="1"/>
  <c r="I133" i="1"/>
  <c r="H133" i="1"/>
  <c r="I132" i="1"/>
  <c r="I131" i="1"/>
  <c r="I130" i="1"/>
  <c r="I129" i="1"/>
  <c r="I128" i="1"/>
  <c r="H127" i="1"/>
  <c r="I127" i="1" s="1"/>
  <c r="I126" i="1"/>
  <c r="H125" i="1"/>
  <c r="I125" i="1" s="1"/>
  <c r="I124" i="1"/>
  <c r="I123" i="1"/>
  <c r="H123" i="1"/>
  <c r="I122" i="1"/>
  <c r="I121" i="1"/>
  <c r="H121" i="1"/>
  <c r="H120" i="1"/>
  <c r="I120" i="1" s="1"/>
  <c r="H119" i="1"/>
  <c r="I119" i="1" s="1"/>
  <c r="I118" i="1"/>
  <c r="H117" i="1"/>
  <c r="I117" i="1" s="1"/>
  <c r="H116" i="1"/>
  <c r="I116" i="1" s="1"/>
  <c r="I115" i="1"/>
  <c r="I114" i="1"/>
  <c r="I113" i="1"/>
  <c r="H113" i="1"/>
  <c r="H112" i="1"/>
  <c r="I112" i="1" s="1"/>
  <c r="I111" i="1"/>
  <c r="H110" i="1"/>
  <c r="I110" i="1" s="1"/>
  <c r="I109" i="1"/>
  <c r="I108" i="1"/>
  <c r="H108" i="1"/>
  <c r="I107" i="1"/>
  <c r="I106" i="1"/>
  <c r="H106" i="1"/>
  <c r="I105" i="1"/>
  <c r="I104" i="1"/>
  <c r="I103" i="1"/>
  <c r="I102" i="1"/>
  <c r="H102" i="1"/>
  <c r="H101" i="1"/>
  <c r="I101" i="1" s="1"/>
  <c r="I100" i="1"/>
  <c r="H99" i="1"/>
  <c r="I99" i="1" s="1"/>
  <c r="H98" i="1"/>
  <c r="I98" i="1" s="1"/>
  <c r="H97" i="1"/>
  <c r="I97" i="1" s="1"/>
  <c r="I96" i="1"/>
  <c r="H96" i="1"/>
  <c r="I95" i="1"/>
  <c r="I94" i="1"/>
  <c r="I93" i="1"/>
  <c r="I92" i="1"/>
  <c r="H92" i="1"/>
  <c r="I91" i="1"/>
  <c r="I90" i="1"/>
  <c r="H90" i="1"/>
  <c r="I89" i="1"/>
  <c r="H88" i="1"/>
  <c r="I88" i="1" s="1"/>
  <c r="I87" i="1"/>
  <c r="I86" i="1"/>
  <c r="H85" i="1"/>
  <c r="I85" i="1" s="1"/>
  <c r="I84" i="1"/>
  <c r="H84" i="1"/>
  <c r="H83" i="1"/>
  <c r="I83" i="1" s="1"/>
  <c r="I82" i="1"/>
  <c r="I81" i="1"/>
  <c r="I80" i="1"/>
  <c r="I79" i="1"/>
  <c r="H79" i="1"/>
  <c r="I78" i="1"/>
  <c r="H77" i="1"/>
  <c r="I77" i="1" s="1"/>
  <c r="I76" i="1"/>
  <c r="H76" i="1"/>
  <c r="I75" i="1"/>
  <c r="I74" i="1"/>
  <c r="I73" i="1"/>
  <c r="H73" i="1"/>
  <c r="H72" i="1"/>
  <c r="I72" i="1" s="1"/>
  <c r="I71" i="1"/>
  <c r="I70" i="1"/>
  <c r="I69" i="1"/>
  <c r="I68" i="1"/>
  <c r="H68" i="1"/>
  <c r="H67" i="1"/>
  <c r="I67" i="1" s="1"/>
  <c r="I66" i="1"/>
  <c r="I65" i="1"/>
  <c r="H65" i="1"/>
  <c r="H64" i="1"/>
  <c r="I64" i="1" s="1"/>
  <c r="I63" i="1"/>
  <c r="H62" i="1"/>
  <c r="I62" i="1" s="1"/>
  <c r="H61" i="1"/>
  <c r="I61" i="1" s="1"/>
  <c r="I60" i="1"/>
  <c r="H59" i="1"/>
  <c r="I59" i="1" s="1"/>
  <c r="I58" i="1"/>
  <c r="H57" i="1"/>
  <c r="I57" i="1" s="1"/>
  <c r="I56" i="1"/>
  <c r="I55" i="1"/>
  <c r="H55" i="1"/>
  <c r="H54" i="1"/>
  <c r="I54" i="1" s="1"/>
  <c r="I53" i="1"/>
  <c r="H53" i="1"/>
  <c r="I52" i="1"/>
  <c r="I51" i="1"/>
  <c r="I50" i="1"/>
  <c r="H50" i="1"/>
  <c r="H49" i="1"/>
  <c r="I49" i="1" s="1"/>
  <c r="I48" i="1"/>
  <c r="H48" i="1"/>
  <c r="I47" i="1"/>
  <c r="I46" i="1"/>
  <c r="I45" i="1"/>
  <c r="H44" i="1"/>
  <c r="I44" i="1" s="1"/>
  <c r="I43" i="1"/>
  <c r="H43" i="1"/>
  <c r="I42" i="1"/>
  <c r="I41" i="1"/>
  <c r="I40" i="1"/>
  <c r="I39" i="1"/>
  <c r="H38" i="1"/>
  <c r="I38" i="1" s="1"/>
  <c r="I37" i="1"/>
  <c r="H37" i="1"/>
  <c r="H36" i="1"/>
  <c r="I36" i="1" s="1"/>
  <c r="I35" i="1"/>
  <c r="I34" i="1"/>
  <c r="H34" i="1"/>
  <c r="H33" i="1"/>
  <c r="I33" i="1" s="1"/>
  <c r="I32" i="1"/>
  <c r="H31" i="1"/>
  <c r="I31" i="1" s="1"/>
  <c r="I30" i="1"/>
  <c r="I29" i="1"/>
  <c r="H28" i="1"/>
  <c r="I28" i="1" s="1"/>
  <c r="I27" i="1"/>
  <c r="I26" i="1"/>
  <c r="H26" i="1"/>
  <c r="I25" i="1"/>
  <c r="H24" i="1"/>
  <c r="I24" i="1" s="1"/>
  <c r="H23" i="1"/>
  <c r="I23" i="1" s="1"/>
  <c r="I22" i="1"/>
  <c r="I21" i="1"/>
  <c r="I20" i="1"/>
  <c r="H19" i="1"/>
  <c r="I19" i="1" s="1"/>
  <c r="I18" i="1"/>
  <c r="I17" i="1"/>
  <c r="I16" i="1"/>
  <c r="I15" i="1"/>
  <c r="H15" i="1"/>
  <c r="H14" i="1"/>
  <c r="I14" i="1" s="1"/>
  <c r="H13" i="1"/>
  <c r="I13" i="1" s="1"/>
  <c r="H12" i="1"/>
  <c r="I12" i="1" s="1"/>
  <c r="I11" i="1"/>
  <c r="I10" i="1"/>
  <c r="H10" i="1"/>
  <c r="H9" i="1"/>
  <c r="I9" i="1" s="1"/>
  <c r="I8" i="1"/>
  <c r="H8" i="1"/>
  <c r="H7" i="1"/>
  <c r="I7" i="1" s="1"/>
  <c r="I6" i="1"/>
  <c r="H5" i="1"/>
  <c r="I5" i="1" s="1"/>
  <c r="H4" i="1"/>
  <c r="I4" i="1" s="1"/>
  <c r="H3" i="1"/>
  <c r="I3" i="1" s="1"/>
  <c r="I2" i="1"/>
  <c r="Q102" i="1"/>
  <c r="L506" i="1"/>
  <c r="N426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0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3" i="1"/>
  <c r="N441" i="1"/>
  <c r="N439" i="1"/>
  <c r="N438" i="1"/>
  <c r="N437" i="1"/>
  <c r="N435" i="1"/>
  <c r="N433" i="1"/>
  <c r="N432" i="1"/>
  <c r="N431" i="1"/>
  <c r="N429" i="1"/>
  <c r="N428" i="1"/>
  <c r="N427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4" i="1"/>
  <c r="N103" i="1"/>
  <c r="H42" i="3"/>
  <c r="N2" i="1"/>
  <c r="N59" i="1" l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4" i="1"/>
  <c r="N36" i="1"/>
  <c r="N35" i="1"/>
  <c r="N15" i="1"/>
  <c r="N14" i="1"/>
  <c r="N21" i="1"/>
  <c r="N20" i="1"/>
  <c r="N19" i="1"/>
  <c r="N32" i="1"/>
  <c r="N31" i="1"/>
  <c r="N33" i="1"/>
  <c r="N25" i="1"/>
  <c r="N26" i="1"/>
  <c r="N27" i="1"/>
  <c r="N18" i="1"/>
  <c r="N17" i="1"/>
  <c r="N16" i="1"/>
  <c r="N4" i="1"/>
  <c r="N3" i="1"/>
  <c r="N37" i="1"/>
  <c r="N39" i="1"/>
  <c r="N38" i="1"/>
  <c r="N9" i="1"/>
  <c r="N8" i="1"/>
  <c r="N10" i="1"/>
  <c r="N12" i="1"/>
  <c r="N11" i="1"/>
  <c r="N13" i="1"/>
  <c r="N6" i="1"/>
  <c r="N5" i="1"/>
  <c r="N7" i="1"/>
  <c r="N24" i="1"/>
  <c r="N22" i="1"/>
  <c r="N23" i="1"/>
  <c r="N28" i="1"/>
  <c r="N29" i="1"/>
  <c r="N30" i="1"/>
  <c r="H24" i="3"/>
  <c r="H26" i="3"/>
  <c r="H38" i="3"/>
  <c r="H43" i="3"/>
  <c r="H34" i="3"/>
  <c r="H3" i="3"/>
  <c r="H20" i="3"/>
  <c r="H40" i="3"/>
  <c r="H31" i="3"/>
  <c r="H8" i="3"/>
  <c r="H36" i="3"/>
  <c r="H44" i="3"/>
  <c r="H45" i="3"/>
  <c r="H32" i="3"/>
  <c r="H27" i="3"/>
  <c r="H11" i="3"/>
  <c r="H19" i="3"/>
  <c r="H14" i="3"/>
  <c r="H2" i="3"/>
  <c r="H16" i="3"/>
  <c r="H9" i="3"/>
  <c r="H18" i="3"/>
  <c r="H28" i="3"/>
  <c r="H12" i="3"/>
  <c r="H22" i="3"/>
  <c r="H46" i="3"/>
  <c r="H47" i="3"/>
  <c r="H48" i="3"/>
  <c r="H49" i="3"/>
  <c r="H29" i="3"/>
  <c r="H50" i="3"/>
  <c r="H25" i="3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P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N4" i="2"/>
  <c r="AL23" i="2"/>
  <c r="AL22" i="2"/>
  <c r="AL21" i="2"/>
  <c r="AL20" i="2"/>
  <c r="AL19" i="2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J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F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B6" i="2"/>
  <c r="B5" i="2"/>
  <c r="H41" i="3"/>
  <c r="H51" i="3"/>
  <c r="H52" i="3"/>
  <c r="H21" i="3"/>
  <c r="H53" i="3"/>
  <c r="H6" i="3"/>
  <c r="H10" i="3"/>
  <c r="H54" i="3"/>
  <c r="H5" i="3"/>
  <c r="H55" i="3"/>
  <c r="H13" i="3"/>
  <c r="H56" i="3"/>
  <c r="H15" i="3"/>
  <c r="H17" i="3"/>
  <c r="H57" i="3"/>
  <c r="H7" i="3"/>
  <c r="H23" i="3"/>
  <c r="H4" i="3"/>
  <c r="H33" i="3"/>
  <c r="H35" i="3"/>
  <c r="H30" i="3"/>
  <c r="H58" i="3"/>
  <c r="H59" i="3"/>
  <c r="H60" i="3"/>
  <c r="H39" i="3"/>
  <c r="H61" i="3"/>
  <c r="H37" i="3"/>
  <c r="O505" i="1" l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<sst xmlns="http://schemas.openxmlformats.org/spreadsheetml/2006/main" count="5375" uniqueCount="2023">
  <si>
    <t>AFL</t>
  </si>
  <si>
    <t>FCFC#</t>
  </si>
  <si>
    <t>Rookie</t>
  </si>
  <si>
    <t>FCFC TEAM</t>
  </si>
  <si>
    <t>Freeby?</t>
  </si>
  <si>
    <t>TEAM</t>
  </si>
  <si>
    <t>AUCTION</t>
  </si>
  <si>
    <t>PriorPicks</t>
  </si>
  <si>
    <t>Rnd1</t>
  </si>
  <si>
    <t>Rnd2</t>
  </si>
  <si>
    <t>Rnd3</t>
  </si>
  <si>
    <t>Rnd4</t>
  </si>
  <si>
    <t>Rnd5</t>
  </si>
  <si>
    <t>Rnd6</t>
  </si>
  <si>
    <t>Rnd7</t>
  </si>
  <si>
    <t>Rnd8</t>
  </si>
  <si>
    <t>Rnd9</t>
  </si>
  <si>
    <t>Rnd10</t>
  </si>
  <si>
    <t>Rnd11</t>
  </si>
  <si>
    <t>Rnd12</t>
  </si>
  <si>
    <t>Rnd13</t>
  </si>
  <si>
    <t>Rnd14</t>
  </si>
  <si>
    <t>Rnd15</t>
  </si>
  <si>
    <t>Rnd16</t>
  </si>
  <si>
    <t>Rnd17</t>
  </si>
  <si>
    <t>Rnd18</t>
  </si>
  <si>
    <t>Rnd19</t>
  </si>
  <si>
    <t>Rnd20</t>
  </si>
  <si>
    <t>Priorities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</si>
  <si>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</si>
  <si>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</si>
  <si>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</si>
  <si>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</si>
  <si>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</si>
  <si>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</si>
  <si>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</si>
  <si>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</si>
  <si>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</si>
  <si>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</si>
  <si>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</si>
  <si>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</si>
  <si>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</si>
  <si>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</si>
  <si>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</si>
  <si>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</si>
  <si>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</si>
  <si>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</si>
  <si>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</si>
  <si>
    <t>Round 20</t>
  </si>
  <si>
    <t>PL</t>
  </si>
  <si>
    <t>Cousins Handcuffs</t>
  </si>
  <si>
    <t>BW</t>
  </si>
  <si>
    <t>Harry Hindsights</t>
  </si>
  <si>
    <t>GM</t>
  </si>
  <si>
    <t>Stinky Mullets</t>
  </si>
  <si>
    <t>BB</t>
  </si>
  <si>
    <t>Northerlys</t>
  </si>
  <si>
    <t>MD</t>
  </si>
  <si>
    <t>Bluebaggers</t>
  </si>
  <si>
    <t>AM</t>
  </si>
  <si>
    <t>Warnies</t>
  </si>
  <si>
    <t>Deatheaters</t>
  </si>
  <si>
    <t>CJ</t>
  </si>
  <si>
    <t>Flying Cyrils</t>
  </si>
  <si>
    <t>SB</t>
  </si>
  <si>
    <t>Skylines</t>
  </si>
  <si>
    <t>RJ</t>
  </si>
  <si>
    <t>Hogans Heroes</t>
  </si>
  <si>
    <t>MB</t>
  </si>
  <si>
    <t>Pluggers</t>
  </si>
  <si>
    <t>KH</t>
  </si>
  <si>
    <t>Kurnomidafides</t>
  </si>
  <si>
    <t>ZL</t>
  </si>
  <si>
    <t>Lyons Loosers</t>
  </si>
  <si>
    <t>RK</t>
  </si>
  <si>
    <t>Spastic Eagles</t>
  </si>
  <si>
    <t>JB</t>
  </si>
  <si>
    <t>Tartan Skirt Wearers</t>
  </si>
  <si>
    <t>TG</t>
  </si>
  <si>
    <t xml:space="preserve">    AUCTION ORDER</t>
  </si>
  <si>
    <t>PLAYER LIST ORDER</t>
  </si>
  <si>
    <t>Surname A-Z</t>
  </si>
  <si>
    <t>First Name A-Z</t>
  </si>
  <si>
    <t>Surname Z-A</t>
  </si>
  <si>
    <t>First Name Z-A</t>
  </si>
  <si>
    <t>AFL1</t>
  </si>
  <si>
    <t>AFL2</t>
  </si>
  <si>
    <t>AFL3</t>
  </si>
  <si>
    <t>AFL4</t>
  </si>
  <si>
    <t>AFL5</t>
  </si>
  <si>
    <t>AFL6</t>
  </si>
  <si>
    <t>AFL7</t>
  </si>
  <si>
    <t>AFL8</t>
  </si>
  <si>
    <t>AFL9</t>
  </si>
  <si>
    <t>AFL10</t>
  </si>
  <si>
    <t>AFL11</t>
  </si>
  <si>
    <t>AFL12</t>
  </si>
  <si>
    <t>AFL13</t>
  </si>
  <si>
    <t>AFL14</t>
  </si>
  <si>
    <t>AFL15</t>
  </si>
  <si>
    <t>AFL16</t>
  </si>
  <si>
    <t>AFL17</t>
  </si>
  <si>
    <t>AFL18</t>
  </si>
  <si>
    <t>AFL19</t>
  </si>
  <si>
    <t>AFL20</t>
  </si>
  <si>
    <t>AFL21</t>
  </si>
  <si>
    <t>AFL22</t>
  </si>
  <si>
    <t>AFL23</t>
  </si>
  <si>
    <t>Team</t>
  </si>
  <si>
    <t>#</t>
  </si>
  <si>
    <t>Elim</t>
  </si>
  <si>
    <t>Semis</t>
  </si>
  <si>
    <t>Prelims</t>
  </si>
  <si>
    <t>GF</t>
  </si>
  <si>
    <t>X</t>
  </si>
  <si>
    <t>Red Box denotes Home Team</t>
  </si>
  <si>
    <t>BYES</t>
  </si>
  <si>
    <t>RH</t>
  </si>
  <si>
    <t>WB</t>
  </si>
  <si>
    <t>Raging Bulls</t>
  </si>
  <si>
    <t>das Keepers</t>
  </si>
  <si>
    <t>NM</t>
  </si>
  <si>
    <t>Koach</t>
  </si>
  <si>
    <t>Keeper #1</t>
  </si>
  <si>
    <t>Keeper #2</t>
  </si>
  <si>
    <t>KEEPERS</t>
  </si>
  <si>
    <t>Pos</t>
  </si>
  <si>
    <t>Jackahammers</t>
  </si>
  <si>
    <t>ADE</t>
  </si>
  <si>
    <t>BRL</t>
  </si>
  <si>
    <t>CAR</t>
  </si>
  <si>
    <t>COL</t>
  </si>
  <si>
    <t>ESS</t>
  </si>
  <si>
    <t>FRE</t>
  </si>
  <si>
    <t>GEE</t>
  </si>
  <si>
    <t>GCS</t>
  </si>
  <si>
    <t>GWS</t>
  </si>
  <si>
    <t>HAW</t>
  </si>
  <si>
    <t>MEL</t>
  </si>
  <si>
    <t>POR</t>
  </si>
  <si>
    <t>RIC</t>
  </si>
  <si>
    <t>StK</t>
  </si>
  <si>
    <t>SYD</t>
  </si>
  <si>
    <t>WBD</t>
  </si>
  <si>
    <t>WCE</t>
  </si>
  <si>
    <t>PrevPick?</t>
  </si>
  <si>
    <t>AFL24</t>
  </si>
  <si>
    <t>CRABOFF</t>
  </si>
  <si>
    <t>Go the Torps</t>
  </si>
  <si>
    <t>As at…</t>
  </si>
  <si>
    <t>Cerra</t>
  </si>
  <si>
    <t>Treloar</t>
  </si>
  <si>
    <t>Brayshaw</t>
  </si>
  <si>
    <t>Smith</t>
  </si>
  <si>
    <t>Keays</t>
  </si>
  <si>
    <t>Serong</t>
  </si>
  <si>
    <t>Mills</t>
  </si>
  <si>
    <t>Guthrie</t>
  </si>
  <si>
    <t>Warner</t>
  </si>
  <si>
    <t>Curnow</t>
  </si>
  <si>
    <t>Rozee</t>
  </si>
  <si>
    <t>Parish</t>
  </si>
  <si>
    <t>Moore</t>
  </si>
  <si>
    <t>Shiel</t>
  </si>
  <si>
    <t>Gulden</t>
  </si>
  <si>
    <t>Hewett</t>
  </si>
  <si>
    <t>Perryman</t>
  </si>
  <si>
    <t>Crisp</t>
  </si>
  <si>
    <t>Macrae</t>
  </si>
  <si>
    <t>Viney</t>
  </si>
  <si>
    <t>O'Meara</t>
  </si>
  <si>
    <t>Newcombe</t>
  </si>
  <si>
    <t>Sicily</t>
  </si>
  <si>
    <t>Anderson</t>
  </si>
  <si>
    <t>Cameron</t>
  </si>
  <si>
    <t>Dawson</t>
  </si>
  <si>
    <t>Dunkley</t>
  </si>
  <si>
    <t>Kelly</t>
  </si>
  <si>
    <t>Amon</t>
  </si>
  <si>
    <t>Neale</t>
  </si>
  <si>
    <t>Whitfield</t>
  </si>
  <si>
    <t>Jackson</t>
  </si>
  <si>
    <t>Parker</t>
  </si>
  <si>
    <t>Blicavs</t>
  </si>
  <si>
    <t>Rowell</t>
  </si>
  <si>
    <t>Kennedy</t>
  </si>
  <si>
    <t>Vlastuin</t>
  </si>
  <si>
    <t>Wines</t>
  </si>
  <si>
    <t>Docherty</t>
  </si>
  <si>
    <t>Powell-Pepper</t>
  </si>
  <si>
    <t>Reid</t>
  </si>
  <si>
    <t>Walsh</t>
  </si>
  <si>
    <t>Pendlebury</t>
  </si>
  <si>
    <t>Coniglio</t>
  </si>
  <si>
    <t>Adams</t>
  </si>
  <si>
    <t>Walker</t>
  </si>
  <si>
    <t>Taranto</t>
  </si>
  <si>
    <t>Green</t>
  </si>
  <si>
    <t>Liberatore</t>
  </si>
  <si>
    <t>Mitchell</t>
  </si>
  <si>
    <t>Boak</t>
  </si>
  <si>
    <t>Brodie</t>
  </si>
  <si>
    <t>Merrett</t>
  </si>
  <si>
    <t>Butters</t>
  </si>
  <si>
    <t>Sturt</t>
  </si>
  <si>
    <t>Berry</t>
  </si>
  <si>
    <t>Bond</t>
  </si>
  <si>
    <t>Borlase</t>
  </si>
  <si>
    <t>Burgess</t>
  </si>
  <si>
    <t>Butts</t>
  </si>
  <si>
    <t>Cook</t>
  </si>
  <si>
    <t>Crouch</t>
  </si>
  <si>
    <t>Curtin</t>
  </si>
  <si>
    <t>Dowling</t>
  </si>
  <si>
    <t>Edwards</t>
  </si>
  <si>
    <t>Fogarty</t>
  </si>
  <si>
    <t>Gallagher</t>
  </si>
  <si>
    <t>Himmelberg</t>
  </si>
  <si>
    <t>Hinge</t>
  </si>
  <si>
    <t>Jones</t>
  </si>
  <si>
    <t>Keane</t>
  </si>
  <si>
    <t>Laird</t>
  </si>
  <si>
    <t>Michalanney</t>
  </si>
  <si>
    <t>Milera</t>
  </si>
  <si>
    <t>Murphy</t>
  </si>
  <si>
    <t>Murray</t>
  </si>
  <si>
    <t>Nankervis</t>
  </si>
  <si>
    <t>O'Brien</t>
  </si>
  <si>
    <t>Pedlar</t>
  </si>
  <si>
    <t>Rachele</t>
  </si>
  <si>
    <t>Rankine</t>
  </si>
  <si>
    <t>Ryan</t>
  </si>
  <si>
    <t>Schoenberg</t>
  </si>
  <si>
    <t>Sholl</t>
  </si>
  <si>
    <t>Soligo</t>
  </si>
  <si>
    <t>Strachan</t>
  </si>
  <si>
    <t>Taylor</t>
  </si>
  <si>
    <t>Thilthorpe</t>
  </si>
  <si>
    <t>Worrell</t>
  </si>
  <si>
    <t>Ah Chee</t>
  </si>
  <si>
    <t>Andrews</t>
  </si>
  <si>
    <t>Answerth</t>
  </si>
  <si>
    <t>Ashcroft</t>
  </si>
  <si>
    <t>Bailey</t>
  </si>
  <si>
    <t>Brain</t>
  </si>
  <si>
    <t>Coleman</t>
  </si>
  <si>
    <t>Doedee</t>
  </si>
  <si>
    <t>Fletcher</t>
  </si>
  <si>
    <t>Fort</t>
  </si>
  <si>
    <t>Gardiner</t>
  </si>
  <si>
    <t>Hipwood</t>
  </si>
  <si>
    <t>Joyce</t>
  </si>
  <si>
    <t>Lester</t>
  </si>
  <si>
    <t>Lloyd</t>
  </si>
  <si>
    <t>Lohmann</t>
  </si>
  <si>
    <t>Madden</t>
  </si>
  <si>
    <t>McCarthy</t>
  </si>
  <si>
    <t>McCluggage</t>
  </si>
  <si>
    <t>McInerney</t>
  </si>
  <si>
    <t>McKenna</t>
  </si>
  <si>
    <t>Michael</t>
  </si>
  <si>
    <t>Morris</t>
  </si>
  <si>
    <t>Payne</t>
  </si>
  <si>
    <t>Prior</t>
  </si>
  <si>
    <t>Rayner</t>
  </si>
  <si>
    <t>Reville</t>
  </si>
  <si>
    <t>Robertson</t>
  </si>
  <si>
    <t>Sharp</t>
  </si>
  <si>
    <t>Starcevich</t>
  </si>
  <si>
    <t>Torrent</t>
  </si>
  <si>
    <t>Tunstill</t>
  </si>
  <si>
    <t>Wilmot</t>
  </si>
  <si>
    <t>Zakostelsky</t>
  </si>
  <si>
    <t>Zorko</t>
  </si>
  <si>
    <t>Acres</t>
  </si>
  <si>
    <t>Binns</t>
  </si>
  <si>
    <t>Boyd</t>
  </si>
  <si>
    <t>Carroll</t>
  </si>
  <si>
    <t>Cincotta</t>
  </si>
  <si>
    <t>Cottrell</t>
  </si>
  <si>
    <t>Cowan</t>
  </si>
  <si>
    <t>Cripps</t>
  </si>
  <si>
    <t>Durdin</t>
  </si>
  <si>
    <t>Fantasia</t>
  </si>
  <si>
    <t>Hollands</t>
  </si>
  <si>
    <t>Kemp</t>
  </si>
  <si>
    <t>Lemmey</t>
  </si>
  <si>
    <t>Martin</t>
  </si>
  <si>
    <t>McGovern</t>
  </si>
  <si>
    <t>McKay</t>
  </si>
  <si>
    <t>Moir</t>
  </si>
  <si>
    <t>Monahan</t>
  </si>
  <si>
    <t>Motlop</t>
  </si>
  <si>
    <t>Newman</t>
  </si>
  <si>
    <t>O'Keeffe</t>
  </si>
  <si>
    <t>Owies</t>
  </si>
  <si>
    <t>Pittonet</t>
  </si>
  <si>
    <t>Saad</t>
  </si>
  <si>
    <t>Silvagni</t>
  </si>
  <si>
    <t>Weitering</t>
  </si>
  <si>
    <t>Williams</t>
  </si>
  <si>
    <t>Wilson</t>
  </si>
  <si>
    <t>Young</t>
  </si>
  <si>
    <t>Allan</t>
  </si>
  <si>
    <t>Cox</t>
  </si>
  <si>
    <t>Daicos</t>
  </si>
  <si>
    <t>Dean</t>
  </si>
  <si>
    <t>Demattia</t>
  </si>
  <si>
    <t>Elliott</t>
  </si>
  <si>
    <t>Frampton</t>
  </si>
  <si>
    <t>Harrison</t>
  </si>
  <si>
    <t>Hill</t>
  </si>
  <si>
    <t>Hoskin-Elliott</t>
  </si>
  <si>
    <t>Howe</t>
  </si>
  <si>
    <t>Jiath</t>
  </si>
  <si>
    <t>Johnson</t>
  </si>
  <si>
    <t>Lipinski</t>
  </si>
  <si>
    <t>Markov</t>
  </si>
  <si>
    <t>Maynard</t>
  </si>
  <si>
    <t>McCreery</t>
  </si>
  <si>
    <t>McInnes</t>
  </si>
  <si>
    <t>McStay</t>
  </si>
  <si>
    <t>Mihocek</t>
  </si>
  <si>
    <t>Noble</t>
  </si>
  <si>
    <t>Quaynor</t>
  </si>
  <si>
    <t>Richards</t>
  </si>
  <si>
    <t>Schultz</t>
  </si>
  <si>
    <t>Sidebottom</t>
  </si>
  <si>
    <t>Steene</t>
  </si>
  <si>
    <t>Bryan</t>
  </si>
  <si>
    <t>Caddy</t>
  </si>
  <si>
    <t>Caldwell</t>
  </si>
  <si>
    <t>Davey</t>
  </si>
  <si>
    <t>Draper</t>
  </si>
  <si>
    <t>Durham</t>
  </si>
  <si>
    <t>Duursma</t>
  </si>
  <si>
    <t>Goldstein</t>
  </si>
  <si>
    <t>Gresham</t>
  </si>
  <si>
    <t>Guelfi</t>
  </si>
  <si>
    <t>Hayes</t>
  </si>
  <si>
    <t>Hobbs</t>
  </si>
  <si>
    <t>Hunter</t>
  </si>
  <si>
    <t>Langford</t>
  </si>
  <si>
    <t>Laverde</t>
  </si>
  <si>
    <t>Lual</t>
  </si>
  <si>
    <t>McGrath</t>
  </si>
  <si>
    <t>Menzie</t>
  </si>
  <si>
    <t>Perkins</t>
  </si>
  <si>
    <t>Redman</t>
  </si>
  <si>
    <t>Ridley</t>
  </si>
  <si>
    <t>Roberts</t>
  </si>
  <si>
    <t>Setterfield</t>
  </si>
  <si>
    <t>Stringer</t>
  </si>
  <si>
    <t>Tsatas</t>
  </si>
  <si>
    <t>Visentini</t>
  </si>
  <si>
    <t>Wright</t>
  </si>
  <si>
    <t>Aish</t>
  </si>
  <si>
    <t>Amiss</t>
  </si>
  <si>
    <t>Banfield</t>
  </si>
  <si>
    <t>Chapman</t>
  </si>
  <si>
    <t>Clark</t>
  </si>
  <si>
    <t>Darcy</t>
  </si>
  <si>
    <t>Davies</t>
  </si>
  <si>
    <t>Delean</t>
  </si>
  <si>
    <t>Erasmus</t>
  </si>
  <si>
    <t>Frederick</t>
  </si>
  <si>
    <t>Fyfe</t>
  </si>
  <si>
    <t>Knobel</t>
  </si>
  <si>
    <t>McDonald</t>
  </si>
  <si>
    <t>O'Driscoll</t>
  </si>
  <si>
    <t>Pearce</t>
  </si>
  <si>
    <t>Reidy</t>
  </si>
  <si>
    <t>Simpson</t>
  </si>
  <si>
    <t>Stanley</t>
  </si>
  <si>
    <t>Switkowski</t>
  </si>
  <si>
    <t>Treacy</t>
  </si>
  <si>
    <t>Wagner</t>
  </si>
  <si>
    <t>Walters</t>
  </si>
  <si>
    <t>Worner</t>
  </si>
  <si>
    <t>Ainsworth</t>
  </si>
  <si>
    <t>Andrew</t>
  </si>
  <si>
    <t>Atkins</t>
  </si>
  <si>
    <t>Ballard</t>
  </si>
  <si>
    <t>Clohesy</t>
  </si>
  <si>
    <t>Collins</t>
  </si>
  <si>
    <t>Day</t>
  </si>
  <si>
    <t>Farrar</t>
  </si>
  <si>
    <t>Fiorini</t>
  </si>
  <si>
    <t>Flanders</t>
  </si>
  <si>
    <t>Graham</t>
  </si>
  <si>
    <t>Holman</t>
  </si>
  <si>
    <t>Humphrey</t>
  </si>
  <si>
    <t>Jeffrey</t>
  </si>
  <si>
    <t>Johnston</t>
  </si>
  <si>
    <t>King</t>
  </si>
  <si>
    <t>Lemmens</t>
  </si>
  <si>
    <t>Long</t>
  </si>
  <si>
    <t>Lukosius</t>
  </si>
  <si>
    <t>Miller</t>
  </si>
  <si>
    <t>Moyle</t>
  </si>
  <si>
    <t>Powell</t>
  </si>
  <si>
    <t>Read</t>
  </si>
  <si>
    <t>Rogers</t>
  </si>
  <si>
    <t>Rosas</t>
  </si>
  <si>
    <t>Sexton</t>
  </si>
  <si>
    <t>Swallow</t>
  </si>
  <si>
    <t>Uwland</t>
  </si>
  <si>
    <t>Walter</t>
  </si>
  <si>
    <t>Weller</t>
  </si>
  <si>
    <t>Witts</t>
  </si>
  <si>
    <t>Bews</t>
  </si>
  <si>
    <t>Bowes</t>
  </si>
  <si>
    <t>Bruhn</t>
  </si>
  <si>
    <t>Close</t>
  </si>
  <si>
    <t>Conway</t>
  </si>
  <si>
    <t>Dangerfield</t>
  </si>
  <si>
    <t>Dempsey</t>
  </si>
  <si>
    <t>Duncan</t>
  </si>
  <si>
    <t>Henry</t>
  </si>
  <si>
    <t>Holmes</t>
  </si>
  <si>
    <t>Humphries</t>
  </si>
  <si>
    <t>Knevitt</t>
  </si>
  <si>
    <t>Kolodjashnij</t>
  </si>
  <si>
    <t>Mannagh</t>
  </si>
  <si>
    <t>Miers</t>
  </si>
  <si>
    <t>Mullin</t>
  </si>
  <si>
    <t>O'Connor</t>
  </si>
  <si>
    <t>O'Sullivan</t>
  </si>
  <si>
    <t>Stengle</t>
  </si>
  <si>
    <t>Stevens</t>
  </si>
  <si>
    <t>Stewart</t>
  </si>
  <si>
    <t>Wiltshire</t>
  </si>
  <si>
    <t>Aleer</t>
  </si>
  <si>
    <t>Angwin</t>
  </si>
  <si>
    <t>Ash</t>
  </si>
  <si>
    <t>Bedford</t>
  </si>
  <si>
    <t>Briggs</t>
  </si>
  <si>
    <t>Brown</t>
  </si>
  <si>
    <t>Buckley</t>
  </si>
  <si>
    <t>Cadman</t>
  </si>
  <si>
    <t>Callaghan</t>
  </si>
  <si>
    <t>Cumming</t>
  </si>
  <si>
    <t>Daniels</t>
  </si>
  <si>
    <t>Derksen</t>
  </si>
  <si>
    <t>Fahey</t>
  </si>
  <si>
    <t>Fonti</t>
  </si>
  <si>
    <t>Gothard</t>
  </si>
  <si>
    <t>Greene</t>
  </si>
  <si>
    <t>Gruzewski</t>
  </si>
  <si>
    <t>Haynes</t>
  </si>
  <si>
    <t>Hogan</t>
  </si>
  <si>
    <t>Idun</t>
  </si>
  <si>
    <t>Keeffe</t>
  </si>
  <si>
    <t>Leake</t>
  </si>
  <si>
    <t>McMullin</t>
  </si>
  <si>
    <t>O'Halloran</t>
  </si>
  <si>
    <t>Peatling</t>
  </si>
  <si>
    <t>Riccardi</t>
  </si>
  <si>
    <t>Rowston</t>
  </si>
  <si>
    <t>Stone</t>
  </si>
  <si>
    <t>Thomas</t>
  </si>
  <si>
    <t>Ward</t>
  </si>
  <si>
    <t>Wehr</t>
  </si>
  <si>
    <t>Bennetts</t>
  </si>
  <si>
    <t>Blanck</t>
  </si>
  <si>
    <t>Breust</t>
  </si>
  <si>
    <t>Butler</t>
  </si>
  <si>
    <t>Chol</t>
  </si>
  <si>
    <t>D'Ambrosio</t>
  </si>
  <si>
    <t>Dear</t>
  </si>
  <si>
    <t>Frost</t>
  </si>
  <si>
    <t>Ginnivan</t>
  </si>
  <si>
    <t>Gunston</t>
  </si>
  <si>
    <t>Hardwick</t>
  </si>
  <si>
    <t>Hustwaite</t>
  </si>
  <si>
    <t>Impey</t>
  </si>
  <si>
    <t>Lewis</t>
  </si>
  <si>
    <t>Macdonald</t>
  </si>
  <si>
    <t>MacDonald</t>
  </si>
  <si>
    <t>Mackenzie</t>
  </si>
  <si>
    <t>Maginness</t>
  </si>
  <si>
    <t>McCabe</t>
  </si>
  <si>
    <t>Meek</t>
  </si>
  <si>
    <t>Morrison</t>
  </si>
  <si>
    <t>Nash</t>
  </si>
  <si>
    <t>Ramsden</t>
  </si>
  <si>
    <t>Reeves</t>
  </si>
  <si>
    <t>Scrimshaw</t>
  </si>
  <si>
    <t>Stephens</t>
  </si>
  <si>
    <t>Tucker</t>
  </si>
  <si>
    <t>Watson</t>
  </si>
  <si>
    <t>Weddle</t>
  </si>
  <si>
    <t>Worpel</t>
  </si>
  <si>
    <t>Baker</t>
  </si>
  <si>
    <t>Barnett</t>
  </si>
  <si>
    <t>Barrass</t>
  </si>
  <si>
    <t>Bazzo</t>
  </si>
  <si>
    <t>Brockman</t>
  </si>
  <si>
    <t>Chesser</t>
  </si>
  <si>
    <t>Cole</t>
  </si>
  <si>
    <t>Darling</t>
  </si>
  <si>
    <t>Dewar</t>
  </si>
  <si>
    <t>Duggan</t>
  </si>
  <si>
    <t>Flynn</t>
  </si>
  <si>
    <t>Ginbey</t>
  </si>
  <si>
    <t>Hall</t>
  </si>
  <si>
    <t>Hough</t>
  </si>
  <si>
    <t>Hunt</t>
  </si>
  <si>
    <t>Jamieson</t>
  </si>
  <si>
    <t>Livingstone</t>
  </si>
  <si>
    <t>Maric</t>
  </si>
  <si>
    <t>Petruccelle</t>
  </si>
  <si>
    <t>Rawlinson</t>
  </si>
  <si>
    <t>Sheed</t>
  </si>
  <si>
    <t>Waterman</t>
  </si>
  <si>
    <t>Yeo</t>
  </si>
  <si>
    <t>Billings</t>
  </si>
  <si>
    <t>Bowey</t>
  </si>
  <si>
    <t>Chandler</t>
  </si>
  <si>
    <t>Fritsch</t>
  </si>
  <si>
    <t>Fullarton</t>
  </si>
  <si>
    <t>Gawn</t>
  </si>
  <si>
    <t>Harmes</t>
  </si>
  <si>
    <t>Hore</t>
  </si>
  <si>
    <t>Howes</t>
  </si>
  <si>
    <t>Jefferson</t>
  </si>
  <si>
    <t>Langdon</t>
  </si>
  <si>
    <t>Laurie</t>
  </si>
  <si>
    <t>Lever</t>
  </si>
  <si>
    <t>May</t>
  </si>
  <si>
    <t>McAdam</t>
  </si>
  <si>
    <t>McVee</t>
  </si>
  <si>
    <t>Melksham</t>
  </si>
  <si>
    <t>Moniz-Wakefield</t>
  </si>
  <si>
    <t>Neal-Bullen</t>
  </si>
  <si>
    <t>Oliver</t>
  </si>
  <si>
    <t>Petracca</t>
  </si>
  <si>
    <t>Petty</t>
  </si>
  <si>
    <t>Pickett</t>
  </si>
  <si>
    <t>Rivers</t>
  </si>
  <si>
    <t>Salem</t>
  </si>
  <si>
    <t>Sestan</t>
  </si>
  <si>
    <t>Spargo</t>
  </si>
  <si>
    <t>Sparrow</t>
  </si>
  <si>
    <t>Tholstrup</t>
  </si>
  <si>
    <t>Turner</t>
  </si>
  <si>
    <t>Van Rooyen</t>
  </si>
  <si>
    <t>Verrall</t>
  </si>
  <si>
    <t>Windsor</t>
  </si>
  <si>
    <t>Woewodin</t>
  </si>
  <si>
    <t>Aliir</t>
  </si>
  <si>
    <t>Anastasopoulos</t>
  </si>
  <si>
    <t>Bergman</t>
  </si>
  <si>
    <t>Burgoyne</t>
  </si>
  <si>
    <t>Burton</t>
  </si>
  <si>
    <t>Byrne-Jones</t>
  </si>
  <si>
    <t>Charleson</t>
  </si>
  <si>
    <t>Drew</t>
  </si>
  <si>
    <t>Evans</t>
  </si>
  <si>
    <t>Farrell</t>
  </si>
  <si>
    <t>Finlayson</t>
  </si>
  <si>
    <t>Georgiades</t>
  </si>
  <si>
    <t>Horne-Francis</t>
  </si>
  <si>
    <t>Houston</t>
  </si>
  <si>
    <t>Lord</t>
  </si>
  <si>
    <t>Lorenz</t>
  </si>
  <si>
    <t>Marshall</t>
  </si>
  <si>
    <t>McEntee</t>
  </si>
  <si>
    <t>Mead</t>
  </si>
  <si>
    <t>Narkle</t>
  </si>
  <si>
    <t>Ratugolea</t>
  </si>
  <si>
    <t>Rioli</t>
  </si>
  <si>
    <t>Sinn</t>
  </si>
  <si>
    <t>Soldo</t>
  </si>
  <si>
    <t>Sweet</t>
  </si>
  <si>
    <t>Zerk-Thatcher</t>
  </si>
  <si>
    <t>Balta</t>
  </si>
  <si>
    <t>Banks</t>
  </si>
  <si>
    <t>Bauer</t>
  </si>
  <si>
    <t>Bolton</t>
  </si>
  <si>
    <t>Broad</t>
  </si>
  <si>
    <t>Campbell</t>
  </si>
  <si>
    <t>Clarke</t>
  </si>
  <si>
    <t>Colina</t>
  </si>
  <si>
    <t>Dow</t>
  </si>
  <si>
    <t>Fawcett</t>
  </si>
  <si>
    <t>Gibcus</t>
  </si>
  <si>
    <t>Hayes-Brown</t>
  </si>
  <si>
    <t>Hopper</t>
  </si>
  <si>
    <t>Koschitzke</t>
  </si>
  <si>
    <t>Lynch</t>
  </si>
  <si>
    <t>Mansell</t>
  </si>
  <si>
    <t>McAuliffe</t>
  </si>
  <si>
    <t>Prestia</t>
  </si>
  <si>
    <t>Ralphsmith</t>
  </si>
  <si>
    <t>Ross</t>
  </si>
  <si>
    <t>Short</t>
  </si>
  <si>
    <t>Sonsie</t>
  </si>
  <si>
    <t>Trezise</t>
  </si>
  <si>
    <t>Battle</t>
  </si>
  <si>
    <t>Byrnes</t>
  </si>
  <si>
    <t>Caminiti</t>
  </si>
  <si>
    <t>Collard</t>
  </si>
  <si>
    <t>Cordy</t>
  </si>
  <si>
    <t>Garcia</t>
  </si>
  <si>
    <t>Hastie</t>
  </si>
  <si>
    <t>Heath</t>
  </si>
  <si>
    <t>Higgins</t>
  </si>
  <si>
    <t>Hotton</t>
  </si>
  <si>
    <t>Howard</t>
  </si>
  <si>
    <t>Keeler</t>
  </si>
  <si>
    <t>McLennan</t>
  </si>
  <si>
    <t>Membrey</t>
  </si>
  <si>
    <t>O'Connell</t>
  </si>
  <si>
    <t>Owens</t>
  </si>
  <si>
    <t>Paton</t>
  </si>
  <si>
    <t>Phillipou</t>
  </si>
  <si>
    <t>Schoenmaker</t>
  </si>
  <si>
    <t>Sharman</t>
  </si>
  <si>
    <t>Sinclair</t>
  </si>
  <si>
    <t>Steele</t>
  </si>
  <si>
    <t>Stocker</t>
  </si>
  <si>
    <t>Wanganeen-Milera</t>
  </si>
  <si>
    <t>Webster</t>
  </si>
  <si>
    <t>Wilkie</t>
  </si>
  <si>
    <t>Windhager</t>
  </si>
  <si>
    <t>Wood</t>
  </si>
  <si>
    <t>Amartey</t>
  </si>
  <si>
    <t>Blakey</t>
  </si>
  <si>
    <t>Buller</t>
  </si>
  <si>
    <t>Cleary</t>
  </si>
  <si>
    <t>Cunningham</t>
  </si>
  <si>
    <t>Florent</t>
  </si>
  <si>
    <t>Fox</t>
  </si>
  <si>
    <t>Francis</t>
  </si>
  <si>
    <t>Grundy</t>
  </si>
  <si>
    <t>Hamling</t>
  </si>
  <si>
    <t>Hayward</t>
  </si>
  <si>
    <t>Heeney</t>
  </si>
  <si>
    <t>Jordon</t>
  </si>
  <si>
    <t>Konstanty</t>
  </si>
  <si>
    <t>Ladhams</t>
  </si>
  <si>
    <t>McCartin</t>
  </si>
  <si>
    <t>McLean</t>
  </si>
  <si>
    <t>Melican</t>
  </si>
  <si>
    <t>Papley</t>
  </si>
  <si>
    <t>Rampe</t>
  </si>
  <si>
    <t>Rowbottom</t>
  </si>
  <si>
    <t>Sheldrick</t>
  </si>
  <si>
    <t>Snell</t>
  </si>
  <si>
    <t>Wicks</t>
  </si>
  <si>
    <t>Bontempelli</t>
  </si>
  <si>
    <t>Bramble</t>
  </si>
  <si>
    <t>Busslinger</t>
  </si>
  <si>
    <t>Coffield</t>
  </si>
  <si>
    <t>Croft</t>
  </si>
  <si>
    <t>Dale</t>
  </si>
  <si>
    <t>Daniel</t>
  </si>
  <si>
    <t>Duryea</t>
  </si>
  <si>
    <t>English</t>
  </si>
  <si>
    <t>Freijah</t>
  </si>
  <si>
    <t>Gardner</t>
  </si>
  <si>
    <t>Johannisen</t>
  </si>
  <si>
    <t>Khamis</t>
  </si>
  <si>
    <t>Lobb</t>
  </si>
  <si>
    <t>McNeil</t>
  </si>
  <si>
    <t>Naughton</t>
  </si>
  <si>
    <t>O'Donnell</t>
  </si>
  <si>
    <t>Poulter</t>
  </si>
  <si>
    <t>Sanders</t>
  </si>
  <si>
    <t>Scott</t>
  </si>
  <si>
    <t>Ugle-Hagan</t>
  </si>
  <si>
    <t>Vandermeer</t>
  </si>
  <si>
    <t>Weightman</t>
  </si>
  <si>
    <t>West</t>
  </si>
  <si>
    <t>Allen</t>
  </si>
  <si>
    <t>Sam</t>
  </si>
  <si>
    <t>Hugh</t>
  </si>
  <si>
    <t>Chris</t>
  </si>
  <si>
    <t>Brayden</t>
  </si>
  <si>
    <t>Matt</t>
  </si>
  <si>
    <t>Jordan</t>
  </si>
  <si>
    <t>Billy</t>
  </si>
  <si>
    <t>Charlie</t>
  </si>
  <si>
    <t>Lachlan</t>
  </si>
  <si>
    <t>Will</t>
  </si>
  <si>
    <t>Chayce</t>
  </si>
  <si>
    <t>Ben</t>
  </si>
  <si>
    <t>Rory</t>
  </si>
  <si>
    <t>Ned</t>
  </si>
  <si>
    <t>Max</t>
  </si>
  <si>
    <t>Wayne</t>
  </si>
  <si>
    <t>Luke</t>
  </si>
  <si>
    <t>Reilly</t>
  </si>
  <si>
    <t>Josh</t>
  </si>
  <si>
    <t>Izak</t>
  </si>
  <si>
    <t>Oscar</t>
  </si>
  <si>
    <t>Harry</t>
  </si>
  <si>
    <t>Jake</t>
  </si>
  <si>
    <t>Kieran</t>
  </si>
  <si>
    <t>Zac</t>
  </si>
  <si>
    <t>Riley</t>
  </si>
  <si>
    <t>Callum</t>
  </si>
  <si>
    <t>Harris</t>
  </si>
  <si>
    <t>Noah</t>
  </si>
  <si>
    <t>Jarrod</t>
  </si>
  <si>
    <t>Keidean</t>
  </si>
  <si>
    <t>Joe</t>
  </si>
  <si>
    <t>Tom</t>
  </si>
  <si>
    <t>Jaspa</t>
  </si>
  <si>
    <t>Eric</t>
  </si>
  <si>
    <t>Kai</t>
  </si>
  <si>
    <t>James</t>
  </si>
  <si>
    <t>Lincoln</t>
  </si>
  <si>
    <t>Logan</t>
  </si>
  <si>
    <t>Lachie</t>
  </si>
  <si>
    <t>Jack</t>
  </si>
  <si>
    <t>Jaxon</t>
  </si>
  <si>
    <t>Deven</t>
  </si>
  <si>
    <t>Brandon</t>
  </si>
  <si>
    <t>Reece</t>
  </si>
  <si>
    <t>Zane</t>
  </si>
  <si>
    <t>Dayne</t>
  </si>
  <si>
    <t>Blake</t>
  </si>
  <si>
    <t>Adam</t>
  </si>
  <si>
    <t>Patrick</t>
  </si>
  <si>
    <t>David</t>
  </si>
  <si>
    <t>Corey</t>
  </si>
  <si>
    <t>Orazio</t>
  </si>
  <si>
    <t>George</t>
  </si>
  <si>
    <t>Elijah</t>
  </si>
  <si>
    <t>Matthew</t>
  </si>
  <si>
    <t>Caleb</t>
  </si>
  <si>
    <t>Mitch</t>
  </si>
  <si>
    <t>Ashton</t>
  </si>
  <si>
    <t>Jesse</t>
  </si>
  <si>
    <t>Nic</t>
  </si>
  <si>
    <t>Marc</t>
  </si>
  <si>
    <t>Jacob</t>
  </si>
  <si>
    <t>Zachary</t>
  </si>
  <si>
    <t>Edward</t>
  </si>
  <si>
    <t>Mason</t>
  </si>
  <si>
    <t>Nick</t>
  </si>
  <si>
    <t>Jamie</t>
  </si>
  <si>
    <t>Harvey</t>
  </si>
  <si>
    <t>Bobby</t>
  </si>
  <si>
    <t>Jeremy</t>
  </si>
  <si>
    <t>Tew</t>
  </si>
  <si>
    <t>Nathan</t>
  </si>
  <si>
    <t>Finlay</t>
  </si>
  <si>
    <t>Beau</t>
  </si>
  <si>
    <t>Reef</t>
  </si>
  <si>
    <t>Brody</t>
  </si>
  <si>
    <t>Isaac</t>
  </si>
  <si>
    <t>Jakob</t>
  </si>
  <si>
    <t>Nate</t>
  </si>
  <si>
    <t>Jye</t>
  </si>
  <si>
    <t>Nikolas</t>
  </si>
  <si>
    <t>Alwyn</t>
  </si>
  <si>
    <t>Jayden</t>
  </si>
  <si>
    <t>Xavier</t>
  </si>
  <si>
    <t>Todd</t>
  </si>
  <si>
    <t>Jade</t>
  </si>
  <si>
    <t>Kyle</t>
  </si>
  <si>
    <t>Luamon</t>
  </si>
  <si>
    <t>Nicholas</t>
  </si>
  <si>
    <t>Archie</t>
  </si>
  <si>
    <t>Zach</t>
  </si>
  <si>
    <t>Dylan</t>
  </si>
  <si>
    <t>Peter</t>
  </si>
  <si>
    <t>Brennan</t>
  </si>
  <si>
    <t>Sean</t>
  </si>
  <si>
    <t>Neil</t>
  </si>
  <si>
    <t>Ethan</t>
  </si>
  <si>
    <t>Ollie</t>
  </si>
  <si>
    <t>Jaeger</t>
  </si>
  <si>
    <t>Alex</t>
  </si>
  <si>
    <t>Cooper</t>
  </si>
  <si>
    <t>Hayden</t>
  </si>
  <si>
    <t>Mac</t>
  </si>
  <si>
    <t>Levi</t>
  </si>
  <si>
    <t>Samuel</t>
  </si>
  <si>
    <t>Jy</t>
  </si>
  <si>
    <t>Joel</t>
  </si>
  <si>
    <t>Touk</t>
  </si>
  <si>
    <t>Wil</t>
  </si>
  <si>
    <t>Jed</t>
  </si>
  <si>
    <t>Mark</t>
  </si>
  <si>
    <t>Tanner</t>
  </si>
  <si>
    <t>Jhye</t>
  </si>
  <si>
    <t>Toby</t>
  </si>
  <si>
    <t>Phoenix</t>
  </si>
  <si>
    <t>Lawson</t>
  </si>
  <si>
    <t>Shaun</t>
  </si>
  <si>
    <t>Gryan</t>
  </si>
  <si>
    <t>Shannon</t>
  </si>
  <si>
    <t>Connor</t>
  </si>
  <si>
    <t>Rhys</t>
  </si>
  <si>
    <t>Tyson</t>
  </si>
  <si>
    <t>Leek</t>
  </si>
  <si>
    <t>Kieren</t>
  </si>
  <si>
    <t>Aaron</t>
  </si>
  <si>
    <t>Finn</t>
  </si>
  <si>
    <t>Stephen</t>
  </si>
  <si>
    <t>Brent</t>
  </si>
  <si>
    <t>Joseph</t>
  </si>
  <si>
    <t>Joshua</t>
  </si>
  <si>
    <t>Conor</t>
  </si>
  <si>
    <t>Callan</t>
  </si>
  <si>
    <t>Karl</t>
  </si>
  <si>
    <t>Mabior</t>
  </si>
  <si>
    <t>Calsher</t>
  </si>
  <si>
    <t>Jarman</t>
  </si>
  <si>
    <t>Changkuoth</t>
  </si>
  <si>
    <t>William</t>
  </si>
  <si>
    <t>Bodie</t>
  </si>
  <si>
    <t>Jai</t>
  </si>
  <si>
    <t>Chad</t>
  </si>
  <si>
    <t>Tyler</t>
  </si>
  <si>
    <t>Liam</t>
  </si>
  <si>
    <t>Tim</t>
  </si>
  <si>
    <t>Archer</t>
  </si>
  <si>
    <t>Dominic</t>
  </si>
  <si>
    <t>Angus</t>
  </si>
  <si>
    <t>Kade</t>
  </si>
  <si>
    <t>Bayley</t>
  </si>
  <si>
    <t>Ed</t>
  </si>
  <si>
    <t>Steven</t>
  </si>
  <si>
    <t>Shane</t>
  </si>
  <si>
    <t>Clayton</t>
  </si>
  <si>
    <t>Christian</t>
  </si>
  <si>
    <t>Kysaiah</t>
  </si>
  <si>
    <t>Trent</t>
  </si>
  <si>
    <t>Koltyn</t>
  </si>
  <si>
    <t>Taj</t>
  </si>
  <si>
    <t>Miles</t>
  </si>
  <si>
    <t>Travis</t>
  </si>
  <si>
    <t>Jase</t>
  </si>
  <si>
    <t>Zak</t>
  </si>
  <si>
    <t>Willem</t>
  </si>
  <si>
    <t>Kane</t>
  </si>
  <si>
    <t>Jason</t>
  </si>
  <si>
    <t>Dan</t>
  </si>
  <si>
    <t>Esava</t>
  </si>
  <si>
    <t>Willie</t>
  </si>
  <si>
    <t>Ivan</t>
  </si>
  <si>
    <t>Dante</t>
  </si>
  <si>
    <t>Shai</t>
  </si>
  <si>
    <t>Judson</t>
  </si>
  <si>
    <t>Thomson</t>
  </si>
  <si>
    <t>Steely</t>
  </si>
  <si>
    <t>Rhyan</t>
  </si>
  <si>
    <t>Kamdyn</t>
  </si>
  <si>
    <t>Dion</t>
  </si>
  <si>
    <t>Hugo</t>
  </si>
  <si>
    <t>Maurice</t>
  </si>
  <si>
    <t>Samson</t>
  </si>
  <si>
    <t>Kaleb</t>
  </si>
  <si>
    <t>Lance</t>
  </si>
  <si>
    <t>Zaine</t>
  </si>
  <si>
    <t>Paddy</t>
  </si>
  <si>
    <t>Bradley</t>
  </si>
  <si>
    <t>Dougal</t>
  </si>
  <si>
    <t>Rowan</t>
  </si>
  <si>
    <t>Mitchito</t>
  </si>
  <si>
    <t>Mattaes</t>
  </si>
  <si>
    <t>Arie</t>
  </si>
  <si>
    <t>Nasiah</t>
  </si>
  <si>
    <t>Jimmy</t>
  </si>
  <si>
    <t>Marcus</t>
  </si>
  <si>
    <t>Braeden</t>
  </si>
  <si>
    <t>Caiden</t>
  </si>
  <si>
    <t>Errol</t>
  </si>
  <si>
    <t>Justin</t>
  </si>
  <si>
    <t>Dane</t>
  </si>
  <si>
    <t>Jedd</t>
  </si>
  <si>
    <t>Timothy</t>
  </si>
  <si>
    <t>Arthur</t>
  </si>
  <si>
    <t>Ryley</t>
  </si>
  <si>
    <t>Jamarra</t>
  </si>
  <si>
    <t>Laitham</t>
  </si>
  <si>
    <t>Cody</t>
  </si>
  <si>
    <t>Rhylee</t>
  </si>
  <si>
    <t>J#</t>
  </si>
  <si>
    <t>NAME1</t>
  </si>
  <si>
    <t>NAME2</t>
  </si>
  <si>
    <t>BJ</t>
  </si>
  <si>
    <t>Pure Steel</t>
  </si>
  <si>
    <t>JM</t>
  </si>
  <si>
    <t>AFL0</t>
  </si>
  <si>
    <t>Rnd0</t>
  </si>
  <si>
    <t>Coleman-Jones</t>
  </si>
  <si>
    <t>Comben</t>
  </si>
  <si>
    <t>Corr</t>
  </si>
  <si>
    <t>Curtis</t>
  </si>
  <si>
    <t>Davies-Uniacke</t>
  </si>
  <si>
    <t>Fisher</t>
  </si>
  <si>
    <t>Ford</t>
  </si>
  <si>
    <t>Goad</t>
  </si>
  <si>
    <t>Goater</t>
  </si>
  <si>
    <t>Hansen</t>
  </si>
  <si>
    <t>Hardeman</t>
  </si>
  <si>
    <t>Larkey</t>
  </si>
  <si>
    <t>Logue</t>
  </si>
  <si>
    <t>Maley</t>
  </si>
  <si>
    <t>McKercher</t>
  </si>
  <si>
    <t>Phillips</t>
  </si>
  <si>
    <t>Sheezel</t>
  </si>
  <si>
    <t>Simpkin</t>
  </si>
  <si>
    <t>Wardlaw</t>
  </si>
  <si>
    <t>Xerri</t>
  </si>
  <si>
    <t>Zurhaar</t>
  </si>
  <si>
    <t>Aidan</t>
  </si>
  <si>
    <t>Paul</t>
  </si>
  <si>
    <t>Eddie</t>
  </si>
  <si>
    <t>Griffin</t>
  </si>
  <si>
    <t>Colby</t>
  </si>
  <si>
    <t>Tristan</t>
  </si>
  <si>
    <t>Budarick</t>
  </si>
  <si>
    <t>Wardius</t>
  </si>
  <si>
    <t>Kirk</t>
  </si>
  <si>
    <t>Pink</t>
  </si>
  <si>
    <t>Sam Berry</t>
  </si>
  <si>
    <t>Hugh Bond</t>
  </si>
  <si>
    <t>James </t>
  </si>
  <si>
    <t>Chris Burgess</t>
  </si>
  <si>
    <t>Jordon Butts</t>
  </si>
  <si>
    <t>Brayden Cook</t>
  </si>
  <si>
    <t>Matt Crouch</t>
  </si>
  <si>
    <t>Daniel Curtin</t>
  </si>
  <si>
    <t>Jordan Dawson</t>
  </si>
  <si>
    <t>Billy Dowling</t>
  </si>
  <si>
    <t>Charlie Edwards</t>
  </si>
  <si>
    <t>Darcy Fogarty</t>
  </si>
  <si>
    <t>Karl  Gallagher</t>
  </si>
  <si>
    <t>Karl </t>
  </si>
  <si>
    <t>Elliott Himmelberg</t>
  </si>
  <si>
    <t>Mitchell Hinge</t>
  </si>
  <si>
    <t>Chayce Jones</t>
  </si>
  <si>
    <t>Ben Keays</t>
  </si>
  <si>
    <t>Rory Laird</t>
  </si>
  <si>
    <t>Max Michalanney</t>
  </si>
  <si>
    <t>Wayne Milera</t>
  </si>
  <si>
    <t>Lachlan Murphy</t>
  </si>
  <si>
    <t>Nick </t>
  </si>
  <si>
    <t>Luke Nankervis</t>
  </si>
  <si>
    <t>Reilly O'Brien</t>
  </si>
  <si>
    <t>Patrick </t>
  </si>
  <si>
    <t>Luke Pedlar</t>
  </si>
  <si>
    <t>Josh Rachele</t>
  </si>
  <si>
    <t>Izak Rankine</t>
  </si>
  <si>
    <t>Oscar Ryan</t>
  </si>
  <si>
    <t>Lachlan Sholl</t>
  </si>
  <si>
    <t>Brodie Smith</t>
  </si>
  <si>
    <t>Jake Soligo</t>
  </si>
  <si>
    <t>Kieran Strachan</t>
  </si>
  <si>
    <t>Zac Taylor</t>
  </si>
  <si>
    <t>Riley Thilthorpe</t>
  </si>
  <si>
    <t>Taylor Walker</t>
  </si>
  <si>
    <t>Josh Worrell</t>
  </si>
  <si>
    <t>Callum Ah Chee</t>
  </si>
  <si>
    <t>Harris Andrews</t>
  </si>
  <si>
    <t>Noah Answerth</t>
  </si>
  <si>
    <t>Will Ashcroft</t>
  </si>
  <si>
    <t>Zac Bailey</t>
  </si>
  <si>
    <t>Jarrod Berry</t>
  </si>
  <si>
    <t>Shadeau  Brain</t>
  </si>
  <si>
    <t>Shadeau </t>
  </si>
  <si>
    <t>Charlie Cameron</t>
  </si>
  <si>
    <t>Keidean Coleman</t>
  </si>
  <si>
    <t>Tom Doedee</t>
  </si>
  <si>
    <t>Josh Dunkley</t>
  </si>
  <si>
    <t>Jaspa Fletcher</t>
  </si>
  <si>
    <t>Darcy Fort</t>
  </si>
  <si>
    <t>Darcy Gardiner</t>
  </si>
  <si>
    <t>Eric Hipwood</t>
  </si>
  <si>
    <t>Darragh  Joyce</t>
  </si>
  <si>
    <t>Darragh </t>
  </si>
  <si>
    <t>Ryan </t>
  </si>
  <si>
    <t>Luke Lloyd</t>
  </si>
  <si>
    <t>Kai Lohmann</t>
  </si>
  <si>
    <t>Lincoln McCarthy</t>
  </si>
  <si>
    <t>Hugh McCluggage</t>
  </si>
  <si>
    <t>Oscar McInerney</t>
  </si>
  <si>
    <t>Logan Morris</t>
  </si>
  <si>
    <t>Lachie Neale</t>
  </si>
  <si>
    <t>Jack Payne</t>
  </si>
  <si>
    <t>Jaxon Prior</t>
  </si>
  <si>
    <t>Cameron Rayner</t>
  </si>
  <si>
    <t>Bruce </t>
  </si>
  <si>
    <t>Deven Robertson</t>
  </si>
  <si>
    <t>Brandon  Ryan</t>
  </si>
  <si>
    <t>Brandon </t>
  </si>
  <si>
    <t>Harry Sharp</t>
  </si>
  <si>
    <t>Henry Smith</t>
  </si>
  <si>
    <t>Brandon Starcevich</t>
  </si>
  <si>
    <t>Reece Torrent</t>
  </si>
  <si>
    <t>James Tunstill</t>
  </si>
  <si>
    <t>Darcy Wilmot</t>
  </si>
  <si>
    <t>Zane Zakostelsky</t>
  </si>
  <si>
    <t>Dayne Zorko</t>
  </si>
  <si>
    <t>Blake Acres</t>
  </si>
  <si>
    <t>Jaxon Binns</t>
  </si>
  <si>
    <t>Jack Carroll</t>
  </si>
  <si>
    <t>Matt </t>
  </si>
  <si>
    <t>Adam Cerra</t>
  </si>
  <si>
    <t>Lachlan Cowan</t>
  </si>
  <si>
    <t>Patrick Cripps</t>
  </si>
  <si>
    <t>Charlie Curnow</t>
  </si>
  <si>
    <t>Sam Docherty</t>
  </si>
  <si>
    <t>Corey Durdin</t>
  </si>
  <si>
    <t>Orazio Fantasia</t>
  </si>
  <si>
    <t>Lachlan Fogarty</t>
  </si>
  <si>
    <t>George Hewett</t>
  </si>
  <si>
    <t>Elijah Hollands</t>
  </si>
  <si>
    <t>Oliver Hollands</t>
  </si>
  <si>
    <t>Brodie Kemp</t>
  </si>
  <si>
    <t>Matthew Kennedy</t>
  </si>
  <si>
    <t>Harry Lemmey</t>
  </si>
  <si>
    <t>Jack Martin</t>
  </si>
  <si>
    <t>Mitch McGovern</t>
  </si>
  <si>
    <t>Harry McKay</t>
  </si>
  <si>
    <t>Ashton Moir</t>
  </si>
  <si>
    <t>Rob  Monahan</t>
  </si>
  <si>
    <t>Rob </t>
  </si>
  <si>
    <t>Jesse Motlop</t>
  </si>
  <si>
    <t>Nic Newman</t>
  </si>
  <si>
    <t>Hudson  O'Keeffe</t>
  </si>
  <si>
    <t>Hudson </t>
  </si>
  <si>
    <t>Matt Owies</t>
  </si>
  <si>
    <t>Marc Pittonet</t>
  </si>
  <si>
    <t>Adam Saad</t>
  </si>
  <si>
    <t>Jack Silvagni</t>
  </si>
  <si>
    <t>Sam Walsh</t>
  </si>
  <si>
    <t>Jacob Weitering</t>
  </si>
  <si>
    <t>Zachary Williams</t>
  </si>
  <si>
    <t>Billy Wilson</t>
  </si>
  <si>
    <t>Lewis Young</t>
  </si>
  <si>
    <t>Edward Allan</t>
  </si>
  <si>
    <t>Aiden </t>
  </si>
  <si>
    <t>Darcy Cameron</t>
  </si>
  <si>
    <t>Josh </t>
  </si>
  <si>
    <t>Mason Cox</t>
  </si>
  <si>
    <t>Jack Crisp</t>
  </si>
  <si>
    <t>Josh Daicos</t>
  </si>
  <si>
    <t>Nick Daicos</t>
  </si>
  <si>
    <t>Charlie </t>
  </si>
  <si>
    <t>Harry Demattia</t>
  </si>
  <si>
    <t>Jamie Elliott</t>
  </si>
  <si>
    <t>Billy Frampton</t>
  </si>
  <si>
    <t>Harvey Harrison</t>
  </si>
  <si>
    <t>Bobby Hill</t>
  </si>
  <si>
    <t>Will Hoskin-Elliott</t>
  </si>
  <si>
    <t>Jeremy Howe</t>
  </si>
  <si>
    <t>Tew Jiath</t>
  </si>
  <si>
    <t>Ash </t>
  </si>
  <si>
    <t>Patrick Lipinski</t>
  </si>
  <si>
    <t>Finlay Macrae</t>
  </si>
  <si>
    <t>Oleg </t>
  </si>
  <si>
    <t>Brayden Maynard</t>
  </si>
  <si>
    <t>Beau McCreery</t>
  </si>
  <si>
    <t>Reef McInnes</t>
  </si>
  <si>
    <t>Daniel McStay</t>
  </si>
  <si>
    <t>Brody Mihocek</t>
  </si>
  <si>
    <t>Tom Mitchell</t>
  </si>
  <si>
    <t>Darcy Moore</t>
  </si>
  <si>
    <t>John </t>
  </si>
  <si>
    <t>Scott Pendlebury</t>
  </si>
  <si>
    <t>Isaac Quaynor</t>
  </si>
  <si>
    <t>Joe Richards</t>
  </si>
  <si>
    <t>Jakob Ryan</t>
  </si>
  <si>
    <t>Lachlan Schultz</t>
  </si>
  <si>
    <t>Steele Sidebottom</t>
  </si>
  <si>
    <t>Oscar </t>
  </si>
  <si>
    <t>Nick Bryan</t>
  </si>
  <si>
    <t>Nate Caddy</t>
  </si>
  <si>
    <t>Jye Caldwell</t>
  </si>
  <si>
    <t>Nikolas Cox</t>
  </si>
  <si>
    <t>Alwyn Davey</t>
  </si>
  <si>
    <t>Sam Draper</t>
  </si>
  <si>
    <t>Sam Durham</t>
  </si>
  <si>
    <t>Xavier Duursma</t>
  </si>
  <si>
    <t>Todd Goldstein</t>
  </si>
  <si>
    <t>Jade Gresham</t>
  </si>
  <si>
    <t>Matt Guelfi</t>
  </si>
  <si>
    <t>Lewis Hayes</t>
  </si>
  <si>
    <t>Ben Hobbs</t>
  </si>
  <si>
    <t>Harrison Jones</t>
  </si>
  <si>
    <t>Kyle Langford</t>
  </si>
  <si>
    <t>Jayden Laverde</t>
  </si>
  <si>
    <t>Luamon Lual</t>
  </si>
  <si>
    <t>Nicholas Martin</t>
  </si>
  <si>
    <t>Andrew McGrath</t>
  </si>
  <si>
    <t>Ben McKay</t>
  </si>
  <si>
    <t>Zachary Merrett</t>
  </si>
  <si>
    <t>Darcy Parish</t>
  </si>
  <si>
    <t>Archie Perkins</t>
  </si>
  <si>
    <t>Mason Redman</t>
  </si>
  <si>
    <t>Zach Reid</t>
  </si>
  <si>
    <t>Jordan Ridley</t>
  </si>
  <si>
    <t>Archie Roberts</t>
  </si>
  <si>
    <t>Will Setterfield</t>
  </si>
  <si>
    <t>Dylan Shiel</t>
  </si>
  <si>
    <t>Jake Stringer</t>
  </si>
  <si>
    <t>Elijah Tsatas</t>
  </si>
  <si>
    <t>Vigo  Visentini</t>
  </si>
  <si>
    <t>Vigo </t>
  </si>
  <si>
    <t>Peter Wright</t>
  </si>
  <si>
    <t>James Aish</t>
  </si>
  <si>
    <t>Jye Amiss</t>
  </si>
  <si>
    <t>Andrew Brayshaw</t>
  </si>
  <si>
    <t>Will Brodie</t>
  </si>
  <si>
    <t>Heath Chapman</t>
  </si>
  <si>
    <t>Jordan Clark</t>
  </si>
  <si>
    <t>Brennan Cox</t>
  </si>
  <si>
    <t>Sean Darcy</t>
  </si>
  <si>
    <t>Hugh Davies</t>
  </si>
  <si>
    <t>Jack Delean</t>
  </si>
  <si>
    <t>Neil Erasmus</t>
  </si>
  <si>
    <t>Michael Frederick</t>
  </si>
  <si>
    <t>Nathan Fyfe</t>
  </si>
  <si>
    <t>Luke Jackson</t>
  </si>
  <si>
    <t>Matt Johnson</t>
  </si>
  <si>
    <t>Ollie Murphy</t>
  </si>
  <si>
    <t>Nathan O'Driscoll</t>
  </si>
  <si>
    <t>Jaeger O'Meara</t>
  </si>
  <si>
    <t>Alex Pearce</t>
  </si>
  <si>
    <t>Liam </t>
  </si>
  <si>
    <t>Luke Ryan</t>
  </si>
  <si>
    <t>Caleb Serong</t>
  </si>
  <si>
    <t>Cooper Simpson</t>
  </si>
  <si>
    <t>Sam Sturt</t>
  </si>
  <si>
    <t>Sam Switkowski</t>
  </si>
  <si>
    <t>Corey Wagner</t>
  </si>
  <si>
    <t>Brandon Walker</t>
  </si>
  <si>
    <t>Michael Walters</t>
  </si>
  <si>
    <t>Hayden Young</t>
  </si>
  <si>
    <t>Ben Ainsworth</t>
  </si>
  <si>
    <t>Noah Anderson</t>
  </si>
  <si>
    <t>Mac Andrew</t>
  </si>
  <si>
    <t>Rory Atkins</t>
  </si>
  <si>
    <t>Charlie Ballard</t>
  </si>
  <si>
    <t>Thomas Berry</t>
  </si>
  <si>
    <t>Connor Budarick</t>
  </si>
  <si>
    <t>Sam </t>
  </si>
  <si>
    <t>Samuel Collins</t>
  </si>
  <si>
    <t>Alex Davies</t>
  </si>
  <si>
    <t>Sam Day</t>
  </si>
  <si>
    <t>Jy Farrar</t>
  </si>
  <si>
    <t>Oskar </t>
  </si>
  <si>
    <t>Brayden Fiorini</t>
  </si>
  <si>
    <t>Sam Flanders</t>
  </si>
  <si>
    <t>Caleb Graham</t>
  </si>
  <si>
    <t>Will Graham</t>
  </si>
  <si>
    <t>Nicholas Holman</t>
  </si>
  <si>
    <t>Bailey Humphrey</t>
  </si>
  <si>
    <t>Joel Jeffrey</t>
  </si>
  <si>
    <t>Lloyd </t>
  </si>
  <si>
    <t>Ben King</t>
  </si>
  <si>
    <t>Sean Lemmens</t>
  </si>
  <si>
    <t>Ben Long</t>
  </si>
  <si>
    <t>Jack Lukosius</t>
  </si>
  <si>
    <t>Touk Miller</t>
  </si>
  <si>
    <t>Ned Moyle</t>
  </si>
  <si>
    <t>Wil Powell</t>
  </si>
  <si>
    <t>Ethan Read</t>
  </si>
  <si>
    <t>Jake Rogers</t>
  </si>
  <si>
    <t>Malcolm </t>
  </si>
  <si>
    <t>Matt Rowell</t>
  </si>
  <si>
    <t>Alex Sexton</t>
  </si>
  <si>
    <t>David Swallow</t>
  </si>
  <si>
    <t>Jed Walter</t>
  </si>
  <si>
    <t>Lachlan Weller</t>
  </si>
  <si>
    <t>Jarrod Witts</t>
  </si>
  <si>
    <t>Tom  Atkins</t>
  </si>
  <si>
    <t>Tom </t>
  </si>
  <si>
    <t>Jed Bews</t>
  </si>
  <si>
    <t>Mark Blicavs</t>
  </si>
  <si>
    <t>Jack Bowes</t>
  </si>
  <si>
    <t>Tanner Bruhn</t>
  </si>
  <si>
    <t>Jeremy Cameron</t>
  </si>
  <si>
    <t>Jhye Clark</t>
  </si>
  <si>
    <t>Bradley  Close</t>
  </si>
  <si>
    <t>Toby Conway</t>
  </si>
  <si>
    <t>Patrick Dangerfield</t>
  </si>
  <si>
    <t>Ollie </t>
  </si>
  <si>
    <t>Mitchell Duncan</t>
  </si>
  <si>
    <t>Mitchell Edwards</t>
  </si>
  <si>
    <t>Cameron Guthrie</t>
  </si>
  <si>
    <t>Zach Guthrie</t>
  </si>
  <si>
    <t>Jack Henry</t>
  </si>
  <si>
    <t>Oliver Henry</t>
  </si>
  <si>
    <t>Max Holmes</t>
  </si>
  <si>
    <t>Lawson Humphries</t>
  </si>
  <si>
    <t>Mitchell Knevitt</t>
  </si>
  <si>
    <t>Jake Kolodjashnij</t>
  </si>
  <si>
    <t>Shaun Mannagh</t>
  </si>
  <si>
    <t>Gryan Miers</t>
  </si>
  <si>
    <t>Shannon Neale</t>
  </si>
  <si>
    <t>Mark O'Connor</t>
  </si>
  <si>
    <t>Connor O'Sullivan</t>
  </si>
  <si>
    <t>Rhys Stanley</t>
  </si>
  <si>
    <t>Tyson Stengle</t>
  </si>
  <si>
    <t>George Stevens</t>
  </si>
  <si>
    <t>Oliver Wiltshire</t>
  </si>
  <si>
    <t>Leek Aleer</t>
  </si>
  <si>
    <t>Ryan Angwin</t>
  </si>
  <si>
    <t>Lachlan Ash</t>
  </si>
  <si>
    <t>Toby Bedford</t>
  </si>
  <si>
    <t>Kieren Briggs</t>
  </si>
  <si>
    <t>Callum </t>
  </si>
  <si>
    <t>Jack Buckley</t>
  </si>
  <si>
    <t>Aaron Cadman</t>
  </si>
  <si>
    <t>Finn Callaghan</t>
  </si>
  <si>
    <t>Stephen Coniglio</t>
  </si>
  <si>
    <t>Isaac Cumming</t>
  </si>
  <si>
    <t>Brent Daniels</t>
  </si>
  <si>
    <t>Wade  Derksen</t>
  </si>
  <si>
    <t>Wade </t>
  </si>
  <si>
    <t>Joseph Fonti</t>
  </si>
  <si>
    <t>Phoenix Gothard</t>
  </si>
  <si>
    <t>Tom Green</t>
  </si>
  <si>
    <t>Toby Greene</t>
  </si>
  <si>
    <t>Max Gruzewski</t>
  </si>
  <si>
    <t>Cooper </t>
  </si>
  <si>
    <t>Nick Haynes</t>
  </si>
  <si>
    <t>Harrison Himmelberg</t>
  </si>
  <si>
    <t>Jesse Hogan</t>
  </si>
  <si>
    <t>Connor Idun</t>
  </si>
  <si>
    <t>Darcy Jones</t>
  </si>
  <si>
    <t>Joshua Kelly</t>
  </si>
  <si>
    <t>James Leake</t>
  </si>
  <si>
    <t>Toby McMullin</t>
  </si>
  <si>
    <t>Xavier O'Halloran</t>
  </si>
  <si>
    <t>Harry Perryman</t>
  </si>
  <si>
    <t>Jake Riccardi</t>
  </si>
  <si>
    <t>Harry Rowston</t>
  </si>
  <si>
    <t>Conor Stone</t>
  </si>
  <si>
    <t>Sam Taylor</t>
  </si>
  <si>
    <t>Harvey Thomas</t>
  </si>
  <si>
    <t>Callan Ward</t>
  </si>
  <si>
    <t>Jacob </t>
  </si>
  <si>
    <t>Lachie Whitfield</t>
  </si>
  <si>
    <t>Karl Amon</t>
  </si>
  <si>
    <t>Joshua  Bennetts</t>
  </si>
  <si>
    <t>Joshua </t>
  </si>
  <si>
    <t>James  Blanck</t>
  </si>
  <si>
    <t>Luke Breust</t>
  </si>
  <si>
    <t>Sam Butler</t>
  </si>
  <si>
    <t>Mabior Chol</t>
  </si>
  <si>
    <t>Massimo  D'Ambrosio</t>
  </si>
  <si>
    <t>Massimo </t>
  </si>
  <si>
    <t>Will Day</t>
  </si>
  <si>
    <t>Calsher Dear</t>
  </si>
  <si>
    <t>Sam Frost</t>
  </si>
  <si>
    <t>Jack Ginnivan</t>
  </si>
  <si>
    <t>Jack Gunston</t>
  </si>
  <si>
    <t>Blake Hardwick</t>
  </si>
  <si>
    <t>Henry Hustwaite</t>
  </si>
  <si>
    <t>Jarman Impey</t>
  </si>
  <si>
    <t>Changkuoth Jiath</t>
  </si>
  <si>
    <t>Mitchell Lewis</t>
  </si>
  <si>
    <t>Bailey Macdonald</t>
  </si>
  <si>
    <t>Connor MacDonald</t>
  </si>
  <si>
    <t>Cameron Mackenzie</t>
  </si>
  <si>
    <t>Finn Maginness</t>
  </si>
  <si>
    <t>William McCabe</t>
  </si>
  <si>
    <t>Lloyd Meek</t>
  </si>
  <si>
    <t>Seamus </t>
  </si>
  <si>
    <t>Dylan Moore</t>
  </si>
  <si>
    <t>Harry Morrison</t>
  </si>
  <si>
    <t>Conor Nash</t>
  </si>
  <si>
    <t>Jai Newcombe</t>
  </si>
  <si>
    <t>Max </t>
  </si>
  <si>
    <t>Ned Reeves</t>
  </si>
  <si>
    <t>Bodie Ryan</t>
  </si>
  <si>
    <t>Jack Scrimshaw</t>
  </si>
  <si>
    <t>Jai Serong</t>
  </si>
  <si>
    <t>James Sicily</t>
  </si>
  <si>
    <t>Cooper Stephens</t>
  </si>
  <si>
    <t>Clay  Tucker</t>
  </si>
  <si>
    <t>Clay </t>
  </si>
  <si>
    <t>Josh Ward</t>
  </si>
  <si>
    <t>Nick Watson</t>
  </si>
  <si>
    <t>Joshua Weddle</t>
  </si>
  <si>
    <t>James Worpel</t>
  </si>
  <si>
    <t>Jed Adams</t>
  </si>
  <si>
    <t>Jack Billings</t>
  </si>
  <si>
    <t>Jake Bowey</t>
  </si>
  <si>
    <t>Kynan </t>
  </si>
  <si>
    <t>Kade Chandler</t>
  </si>
  <si>
    <t>Bayley Fritsch</t>
  </si>
  <si>
    <t>Tom Fullarton</t>
  </si>
  <si>
    <t>Max Gawn</t>
  </si>
  <si>
    <t>Marty </t>
  </si>
  <si>
    <t>Blake Howes</t>
  </si>
  <si>
    <t>Matthew Jefferson</t>
  </si>
  <si>
    <t>Ed Langdon</t>
  </si>
  <si>
    <t>Bailey Laurie</t>
  </si>
  <si>
    <t>Jake Lever</t>
  </si>
  <si>
    <t>Steven May</t>
  </si>
  <si>
    <t>Shane McAdam</t>
  </si>
  <si>
    <t>Tom McDonald</t>
  </si>
  <si>
    <t>Judd </t>
  </si>
  <si>
    <t>Jake Melksham</t>
  </si>
  <si>
    <t>Andy </t>
  </si>
  <si>
    <t>Alex Neal-Bullen</t>
  </si>
  <si>
    <t>Clayton Oliver</t>
  </si>
  <si>
    <t>Christian Petracca</t>
  </si>
  <si>
    <t>Harrison Petty</t>
  </si>
  <si>
    <t>Kysaiah Pickett</t>
  </si>
  <si>
    <t>Trent Rivers</t>
  </si>
  <si>
    <t>Christian Salem</t>
  </si>
  <si>
    <t>Oliver  Sestan</t>
  </si>
  <si>
    <t>Oliver </t>
  </si>
  <si>
    <t>Charlie Spargo</t>
  </si>
  <si>
    <t>Tom Sparrow</t>
  </si>
  <si>
    <t>Koltyn Tholstrup</t>
  </si>
  <si>
    <t>Jacob Van Rooyen</t>
  </si>
  <si>
    <t>Jack Viney</t>
  </si>
  <si>
    <t>Caleb Windsor</t>
  </si>
  <si>
    <t>Taj Woewodin</t>
  </si>
  <si>
    <t>Jackson Archer</t>
  </si>
  <si>
    <t>Miller Bergman</t>
  </si>
  <si>
    <t>Callum Coleman-Jones</t>
  </si>
  <si>
    <t>Charlie Comben</t>
  </si>
  <si>
    <t>Aidan Corr</t>
  </si>
  <si>
    <t>Paul Curtis</t>
  </si>
  <si>
    <t>Luke Davies-Uniacke</t>
  </si>
  <si>
    <t>Kallan </t>
  </si>
  <si>
    <t>Will Dawson</t>
  </si>
  <si>
    <t>Blake </t>
  </si>
  <si>
    <t>Zane Duursma</t>
  </si>
  <si>
    <t>Zac Fisher</t>
  </si>
  <si>
    <t>Eddie Ford</t>
  </si>
  <si>
    <t>Brayden George</t>
  </si>
  <si>
    <t>Taylor Goad</t>
  </si>
  <si>
    <t>Josh Goater</t>
  </si>
  <si>
    <t>Robert </t>
  </si>
  <si>
    <t>Riley Hardeman</t>
  </si>
  <si>
    <t>Cooper Harvey</t>
  </si>
  <si>
    <t>Nick Larkey</t>
  </si>
  <si>
    <t>Griffin Logue</t>
  </si>
  <si>
    <t>Finnbar  Maley</t>
  </si>
  <si>
    <t>Finnbar </t>
  </si>
  <si>
    <t>Luke McDonald</t>
  </si>
  <si>
    <t>Colby McKercher</t>
  </si>
  <si>
    <t>Will Phillips</t>
  </si>
  <si>
    <t>Tom Powell</t>
  </si>
  <si>
    <t>Bailey Scott</t>
  </si>
  <si>
    <t>Harry Sheezel</t>
  </si>
  <si>
    <t>Jy Simpkin</t>
  </si>
  <si>
    <t>Dylan Stephens</t>
  </si>
  <si>
    <t>Darcy Tucker</t>
  </si>
  <si>
    <t>George Wardlaw</t>
  </si>
  <si>
    <t>Tristan Xerri</t>
  </si>
  <si>
    <t>Cameron Zurhaar</t>
  </si>
  <si>
    <t>Aliir Aliir</t>
  </si>
  <si>
    <t>Miles Bergman</t>
  </si>
  <si>
    <t>Travis Boak</t>
  </si>
  <si>
    <t>Jase Burgoyne</t>
  </si>
  <si>
    <t>Ryan Burton</t>
  </si>
  <si>
    <t>Zak Butters</t>
  </si>
  <si>
    <t>Darcy Byrne-Jones</t>
  </si>
  <si>
    <t>Lachlan Charleson</t>
  </si>
  <si>
    <t>Willem Drew</t>
  </si>
  <si>
    <t>Kane Farrell</t>
  </si>
  <si>
    <t>Jeremy Finlayson</t>
  </si>
  <si>
    <t>Mitch Georgiades</t>
  </si>
  <si>
    <t>Jason Horne-Francis</t>
  </si>
  <si>
    <t>Dan Houston</t>
  </si>
  <si>
    <t>Hugh Jackson</t>
  </si>
  <si>
    <t>Lachlan Jones</t>
  </si>
  <si>
    <t>Ollie Lord</t>
  </si>
  <si>
    <t>Will Lorenz</t>
  </si>
  <si>
    <t>Todd Marshall</t>
  </si>
  <si>
    <t>Jackson Mead</t>
  </si>
  <si>
    <t>Sam Powell-Pepper</t>
  </si>
  <si>
    <t>Esava Ratugolea</t>
  </si>
  <si>
    <t>Willie Rioli</t>
  </si>
  <si>
    <t>Connor Rozee</t>
  </si>
  <si>
    <t>Josh Sinn</t>
  </si>
  <si>
    <t>Ivan Soldo</t>
  </si>
  <si>
    <t>Dante Visentini</t>
  </si>
  <si>
    <t>Xavier </t>
  </si>
  <si>
    <t>Dylan </t>
  </si>
  <si>
    <t>Oliver Wines</t>
  </si>
  <si>
    <t>Brandon Zerk-Thatcher</t>
  </si>
  <si>
    <t>Liam Baker</t>
  </si>
  <si>
    <t>Noah Balta</t>
  </si>
  <si>
    <t>Sam Banks</t>
  </si>
  <si>
    <t>Shai Bolton</t>
  </si>
  <si>
    <t>Nathan Broad</t>
  </si>
  <si>
    <t>Tom Brown</t>
  </si>
  <si>
    <t>Seth </t>
  </si>
  <si>
    <t>Judson Clarke</t>
  </si>
  <si>
    <t>Mate  Colina</t>
  </si>
  <si>
    <t>Mate </t>
  </si>
  <si>
    <t>Thomson Dow</t>
  </si>
  <si>
    <t>Liam Fawcett</t>
  </si>
  <si>
    <t>Josh Gibcus</t>
  </si>
  <si>
    <t>Jack Graham</t>
  </si>
  <si>
    <t>Steely Green</t>
  </si>
  <si>
    <t>Jacob Hopper</t>
  </si>
  <si>
    <t>Jacob Koschitzke</t>
  </si>
  <si>
    <t>Tom Lynch</t>
  </si>
  <si>
    <t>Rhyan Mansell</t>
  </si>
  <si>
    <t>Kane McAuliffe</t>
  </si>
  <si>
    <t>Toby Nankervis</t>
  </si>
  <si>
    <t>Dion Prestia</t>
  </si>
  <si>
    <t>Hugo Ralphsmith</t>
  </si>
  <si>
    <t>Daniel Rioli</t>
  </si>
  <si>
    <t>Maurice Rioli</t>
  </si>
  <si>
    <t>Jack Ross</t>
  </si>
  <si>
    <t>Samson Ryan</t>
  </si>
  <si>
    <t>Jayden Short</t>
  </si>
  <si>
    <t>Kaleb Smith</t>
  </si>
  <si>
    <t>Tyler Sonsie</t>
  </si>
  <si>
    <t>Tim Taranto</t>
  </si>
  <si>
    <t>Nick Vlastuin</t>
  </si>
  <si>
    <t>Tylar </t>
  </si>
  <si>
    <t>Josh Battle</t>
  </si>
  <si>
    <t>Daniel Butler</t>
  </si>
  <si>
    <t>Ryan Byrnes</t>
  </si>
  <si>
    <t>Tom Campbell</t>
  </si>
  <si>
    <t>Hunter Clark</t>
  </si>
  <si>
    <t>Lance Collard</t>
  </si>
  <si>
    <t>Zaine Cordy</t>
  </si>
  <si>
    <t>Paddy Dow</t>
  </si>
  <si>
    <t>Hugo Garcia</t>
  </si>
  <si>
    <t>Angus Hastie</t>
  </si>
  <si>
    <t>Jack </t>
  </si>
  <si>
    <t>Liam Henry</t>
  </si>
  <si>
    <t>Jack Higgins</t>
  </si>
  <si>
    <t>Bradley Hill</t>
  </si>
  <si>
    <t>Dougal Howard</t>
  </si>
  <si>
    <t>Zak Jones</t>
  </si>
  <si>
    <t>Isaac Keeler</t>
  </si>
  <si>
    <t>Max King</t>
  </si>
  <si>
    <t>Rowan Marshall</t>
  </si>
  <si>
    <t>Angus </t>
  </si>
  <si>
    <t>Tim Membrey</t>
  </si>
  <si>
    <t>Liam  O'Connell</t>
  </si>
  <si>
    <t>Mitchito Owens</t>
  </si>
  <si>
    <t>Ben Paton</t>
  </si>
  <si>
    <t>Mattaes Phillipou</t>
  </si>
  <si>
    <t>Arie Schoenmaker</t>
  </si>
  <si>
    <t>Jack Sinclair</t>
  </si>
  <si>
    <t>Jack Steele</t>
  </si>
  <si>
    <t>Nasiah Wanganeen-Milera</t>
  </si>
  <si>
    <t>Jimmy Webster</t>
  </si>
  <si>
    <t>Callum Wilkie</t>
  </si>
  <si>
    <t>Darcy Wilson</t>
  </si>
  <si>
    <t>Marcus Windhager</t>
  </si>
  <si>
    <t>Taylor Adams</t>
  </si>
  <si>
    <t>Joel Amartey</t>
  </si>
  <si>
    <t>Harry </t>
  </si>
  <si>
    <t>Nick Blakey</t>
  </si>
  <si>
    <t>Jack  Buller</t>
  </si>
  <si>
    <t>Braeden Campbell</t>
  </si>
  <si>
    <t>Caiden Cleary</t>
  </si>
  <si>
    <t>Harry Cunningham</t>
  </si>
  <si>
    <t>Oliver Florent</t>
  </si>
  <si>
    <t>Will Green</t>
  </si>
  <si>
    <t>Brodie Grundy</t>
  </si>
  <si>
    <t>Errol Gulden</t>
  </si>
  <si>
    <t>Will Hayward</t>
  </si>
  <si>
    <t>Isaac Heeney</t>
  </si>
  <si>
    <t>James Jordon</t>
  </si>
  <si>
    <t>Jacob Konstanty</t>
  </si>
  <si>
    <t>Peter Ladhams</t>
  </si>
  <si>
    <t>Jake Lloyd</t>
  </si>
  <si>
    <t>Lachlan </t>
  </si>
  <si>
    <t>Tom McCartin</t>
  </si>
  <si>
    <t>Logan McDonald</t>
  </si>
  <si>
    <t>Justin McInerney</t>
  </si>
  <si>
    <t>Hayden </t>
  </si>
  <si>
    <t>Lewis Melican</t>
  </si>
  <si>
    <t>Callum Mills</t>
  </si>
  <si>
    <t>Caleb Mitchell</t>
  </si>
  <si>
    <t>Tom Papley</t>
  </si>
  <si>
    <t>Luke Parker</t>
  </si>
  <si>
    <t>Dane Rampe</t>
  </si>
  <si>
    <t>Matthew Roberts</t>
  </si>
  <si>
    <t>James Rowbottom</t>
  </si>
  <si>
    <t>Angus Sheldrick</t>
  </si>
  <si>
    <t>Patrick Snell</t>
  </si>
  <si>
    <t>Chad Warner</t>
  </si>
  <si>
    <t>Corey Warner</t>
  </si>
  <si>
    <t>Marcus Bontempelli</t>
  </si>
  <si>
    <t>Jedd Busslinger</t>
  </si>
  <si>
    <t>Luke Cleary</t>
  </si>
  <si>
    <t>Nicholas Coffield</t>
  </si>
  <si>
    <t>Jordan Croft</t>
  </si>
  <si>
    <t>Bailey Dale</t>
  </si>
  <si>
    <t>Caleb Daniel</t>
  </si>
  <si>
    <t>Sam Darcy</t>
  </si>
  <si>
    <t>Timothy English</t>
  </si>
  <si>
    <t>Joel Freijah</t>
  </si>
  <si>
    <t>Harvey Gallagher</t>
  </si>
  <si>
    <t>Riley Garcia</t>
  </si>
  <si>
    <t>Ryan Gardner</t>
  </si>
  <si>
    <t>James Harmes</t>
  </si>
  <si>
    <t>Jason Johannisen</t>
  </si>
  <si>
    <t>Arthur Jones</t>
  </si>
  <si>
    <t>Liam Jones</t>
  </si>
  <si>
    <t>Thomas Liberatore</t>
  </si>
  <si>
    <t>Rory Lobb</t>
  </si>
  <si>
    <t>Jackson Macrae</t>
  </si>
  <si>
    <t>Lachie </t>
  </si>
  <si>
    <t>Aaron Naughton</t>
  </si>
  <si>
    <t>James  O'Donnell</t>
  </si>
  <si>
    <t>Caleb Poulter</t>
  </si>
  <si>
    <t>Ed Richards</t>
  </si>
  <si>
    <t>Ryley Sanders</t>
  </si>
  <si>
    <t>Anthony </t>
  </si>
  <si>
    <t>Bailey Smith</t>
  </si>
  <si>
    <t>Lachlan Smith</t>
  </si>
  <si>
    <t>Adam Treloar</t>
  </si>
  <si>
    <t>Jamarra Ugle-Hagan</t>
  </si>
  <si>
    <t>Laitham Vandermeer</t>
  </si>
  <si>
    <t>Cody Weightman</t>
  </si>
  <si>
    <t>Rhylee West</t>
  </si>
  <si>
    <t>Bailey Williams</t>
  </si>
  <si>
    <t>Oscar Allen</t>
  </si>
  <si>
    <t>DM</t>
  </si>
  <si>
    <t>Mozziebites</t>
  </si>
  <si>
    <t>Jordan de Goey</t>
  </si>
  <si>
    <t>de Goey</t>
  </si>
  <si>
    <t>Dood</t>
  </si>
  <si>
    <t>FCFC</t>
  </si>
  <si>
    <t>Price$</t>
  </si>
  <si>
    <t>Tim Kelly</t>
  </si>
  <si>
    <t>Buku Khamis</t>
  </si>
  <si>
    <t>Buku</t>
  </si>
  <si>
    <t>Voss</t>
  </si>
  <si>
    <t>Sullivan</t>
  </si>
  <si>
    <t>Mykelti Lefau</t>
  </si>
  <si>
    <t>Mykelti</t>
  </si>
  <si>
    <t>Lefau</t>
  </si>
  <si>
    <t>Matthew Flynn</t>
  </si>
  <si>
    <t>TRADES</t>
  </si>
  <si>
    <t>TOT$</t>
  </si>
  <si>
    <t>$</t>
  </si>
  <si>
    <t>Mid-season TRADES</t>
  </si>
  <si>
    <t xml:space="preserve"> 2025 DRAFT</t>
  </si>
  <si>
    <t>FCFC Fixtures 2025</t>
  </si>
  <si>
    <t>KAN</t>
  </si>
  <si>
    <t>Rookie?</t>
  </si>
  <si>
    <t>Camporeale</t>
  </si>
  <si>
    <t>Lucas</t>
  </si>
  <si>
    <t>Duffy</t>
  </si>
  <si>
    <t>O'Farrell</t>
  </si>
  <si>
    <t>Jagga</t>
  </si>
  <si>
    <t>Burke</t>
  </si>
  <si>
    <t>Hoffman</t>
  </si>
  <si>
    <t>Lennox</t>
  </si>
  <si>
    <t>Ivisic</t>
  </si>
  <si>
    <t>Matofai-Forbes</t>
  </si>
  <si>
    <t>Keighton</t>
  </si>
  <si>
    <t>Molier</t>
  </si>
  <si>
    <t>Pike</t>
  </si>
  <si>
    <t>Polkinghorne</t>
  </si>
  <si>
    <t>Jay</t>
  </si>
  <si>
    <t>Retschko</t>
  </si>
  <si>
    <t>Carr</t>
  </si>
  <si>
    <t>Jaren</t>
  </si>
  <si>
    <t>Nicholls</t>
  </si>
  <si>
    <t>Riddle</t>
  </si>
  <si>
    <t>Mraz</t>
  </si>
  <si>
    <t>Scaife</t>
  </si>
  <si>
    <t>Uhr-Henry</t>
  </si>
  <si>
    <t>Cochran</t>
  </si>
  <si>
    <t>Smit</t>
  </si>
  <si>
    <t>Day-Wicks</t>
  </si>
  <si>
    <t>El-Hawli</t>
  </si>
  <si>
    <t>Gerreyn</t>
  </si>
  <si>
    <t>Kayle</t>
  </si>
  <si>
    <t>Kako</t>
  </si>
  <si>
    <t>Nguyen</t>
  </si>
  <si>
    <t>Unwin</t>
  </si>
  <si>
    <t>Bell</t>
  </si>
  <si>
    <t>Eastham</t>
  </si>
  <si>
    <t>Gulbin</t>
  </si>
  <si>
    <t>Lombard</t>
  </si>
  <si>
    <t>Leo</t>
  </si>
  <si>
    <t>Sid</t>
  </si>
  <si>
    <t>Welsh</t>
  </si>
  <si>
    <t>Bo</t>
  </si>
  <si>
    <t>Champion</t>
  </si>
  <si>
    <t>Davis</t>
  </si>
  <si>
    <t>Hamish</t>
  </si>
  <si>
    <t>Grego</t>
  </si>
  <si>
    <t>Lucca</t>
  </si>
  <si>
    <t>Gross</t>
  </si>
  <si>
    <t>Shanahan</t>
  </si>
  <si>
    <t>Jobe</t>
  </si>
  <si>
    <t>River</t>
  </si>
  <si>
    <t>Urquhart</t>
  </si>
  <si>
    <t>Whitlock</t>
  </si>
  <si>
    <t>Barrett</t>
  </si>
  <si>
    <t>Cochrane</t>
  </si>
  <si>
    <t>Moraes</t>
  </si>
  <si>
    <t>Moss</t>
  </si>
  <si>
    <t>Riak</t>
  </si>
  <si>
    <t>Bice</t>
  </si>
  <si>
    <t>Bowman</t>
  </si>
  <si>
    <t>Dattoli</t>
  </si>
  <si>
    <t>Hanily</t>
  </si>
  <si>
    <t>Leidler</t>
  </si>
  <si>
    <t>Davidson</t>
  </si>
  <si>
    <t>Dolan</t>
  </si>
  <si>
    <t>Hynes</t>
  </si>
  <si>
    <t>Jaques</t>
  </si>
  <si>
    <t>Kentfield</t>
  </si>
  <si>
    <t>Lindsay</t>
  </si>
  <si>
    <t>Mentha</t>
  </si>
  <si>
    <t>Angove</t>
  </si>
  <si>
    <t>Delana</t>
  </si>
  <si>
    <t>Hannaford</t>
  </si>
  <si>
    <t>Ough</t>
  </si>
  <si>
    <t>Beecken</t>
  </si>
  <si>
    <t>Craven</t>
  </si>
  <si>
    <t>Gallop</t>
  </si>
  <si>
    <t>Ty</t>
  </si>
  <si>
    <t>McLachlan</t>
  </si>
  <si>
    <t>Barrat</t>
  </si>
  <si>
    <t>Boxshall</t>
  </si>
  <si>
    <t>Dodson</t>
  </si>
  <si>
    <t>Said</t>
  </si>
  <si>
    <t>Tauru</t>
  </si>
  <si>
    <t>Alix</t>
  </si>
  <si>
    <t>Travaglia</t>
  </si>
  <si>
    <t>Tobie</t>
  </si>
  <si>
    <t>Alger</t>
  </si>
  <si>
    <t>Jasper</t>
  </si>
  <si>
    <t>Armstrong</t>
  </si>
  <si>
    <t>Faull</t>
  </si>
  <si>
    <t>Jonty</t>
  </si>
  <si>
    <t>Gray</t>
  </si>
  <si>
    <t>Lalor</t>
  </si>
  <si>
    <t>Sims</t>
  </si>
  <si>
    <t>Smillie</t>
  </si>
  <si>
    <t>Trainor</t>
  </si>
  <si>
    <t>Clay</t>
  </si>
  <si>
    <t>Blight</t>
  </si>
  <si>
    <t>Hutchinson</t>
  </si>
  <si>
    <t>Teakle</t>
  </si>
  <si>
    <t>Harley</t>
  </si>
  <si>
    <t>Rhett</t>
  </si>
  <si>
    <t>Reuben</t>
  </si>
  <si>
    <t>Brady</t>
  </si>
  <si>
    <t>Anthony</t>
  </si>
  <si>
    <t>Robbie</t>
  </si>
  <si>
    <t>McIntosh</t>
  </si>
  <si>
    <t>Elliot</t>
  </si>
  <si>
    <t>Eamonn</t>
  </si>
  <si>
    <t>Cillian </t>
  </si>
  <si>
    <t>Joe </t>
  </si>
  <si>
    <t>Matt +D68</t>
  </si>
  <si>
    <t>Jasper </t>
  </si>
  <si>
    <t>Jaime </t>
  </si>
  <si>
    <t>Iliro </t>
  </si>
  <si>
    <t>Archer </t>
  </si>
  <si>
    <t>Saad </t>
  </si>
  <si>
    <t>Jayden </t>
  </si>
  <si>
    <t>Asher </t>
  </si>
  <si>
    <t>Toby </t>
  </si>
  <si>
    <t>Malakai </t>
  </si>
  <si>
    <t>Coen </t>
  </si>
  <si>
    <t>Geordie </t>
  </si>
  <si>
    <t>Benny </t>
  </si>
  <si>
    <t>Will </t>
  </si>
  <si>
    <t>Indhi </t>
  </si>
  <si>
    <t>Luker </t>
  </si>
  <si>
    <t>Ricky </t>
  </si>
  <si>
    <t>Josaia </t>
  </si>
  <si>
    <t>Nathan </t>
  </si>
  <si>
    <t>Luke </t>
  </si>
  <si>
    <t>Darcy </t>
  </si>
  <si>
    <t>Campbell </t>
  </si>
  <si>
    <t>Loch </t>
  </si>
  <si>
    <t>Ted </t>
  </si>
  <si>
    <t>Wil </t>
  </si>
  <si>
    <t>Tyrell </t>
  </si>
  <si>
    <t>Logan </t>
  </si>
  <si>
    <t>Brynn </t>
  </si>
  <si>
    <t>Jordon </t>
  </si>
  <si>
    <t>Caleb </t>
  </si>
  <si>
    <t>Jye </t>
  </si>
  <si>
    <t>Jaxon </t>
  </si>
  <si>
    <t>Jeremy </t>
  </si>
  <si>
    <t>Jed </t>
  </si>
  <si>
    <t>Quinton </t>
  </si>
  <si>
    <t>Bailey J</t>
  </si>
  <si>
    <t>Joel +D549</t>
  </si>
  <si>
    <t>AFL Player</t>
  </si>
  <si>
    <t>DeKoning</t>
  </si>
  <si>
    <t>FULL NAME</t>
  </si>
  <si>
    <t>James Borlase</t>
  </si>
  <si>
    <t>Sid Draper</t>
  </si>
  <si>
    <t>Mark Keane</t>
  </si>
  <si>
    <t>Nick Murray</t>
  </si>
  <si>
    <t>Toby  Murray</t>
  </si>
  <si>
    <t>James Peatling</t>
  </si>
  <si>
    <t>Harry  Schoenberg</t>
  </si>
  <si>
    <t>Tyler Welsh</t>
  </si>
  <si>
    <t>Levi Ashcroft</t>
  </si>
  <si>
    <t>Luke  Beecken</t>
  </si>
  <si>
    <t>Darcy  Craven</t>
  </si>
  <si>
    <t>Ty Gallop</t>
  </si>
  <si>
    <t>Ryan Lester</t>
  </si>
  <si>
    <t>Sam Marshall</t>
  </si>
  <si>
    <t>Conor McKenna</t>
  </si>
  <si>
    <t>Will  McLachlan</t>
  </si>
  <si>
    <t>Bruce Reville</t>
  </si>
  <si>
    <t>Jordan Boyd</t>
  </si>
  <si>
    <t>Ben Camporeale</t>
  </si>
  <si>
    <t>Lucas Camporeale</t>
  </si>
  <si>
    <t>Harry  Charleson</t>
  </si>
  <si>
    <t>Alex Cincotta</t>
  </si>
  <si>
    <t>Matt Cottrell</t>
  </si>
  <si>
    <t>Matt  Duffy</t>
  </si>
  <si>
    <t>Cooper Lord</t>
  </si>
  <si>
    <t>Harry O'Farrell</t>
  </si>
  <si>
    <t>Jagga Smith</t>
  </si>
  <si>
    <t>Joel Cochran</t>
  </si>
  <si>
    <t>Charlie Dean</t>
  </si>
  <si>
    <t>Will Hayes</t>
  </si>
  <si>
    <t>Ash Johnson</t>
  </si>
  <si>
    <t>Ned Long</t>
  </si>
  <si>
    <t>Oleg Markov</t>
  </si>
  <si>
    <t>Wil Parker</t>
  </si>
  <si>
    <t>Iliro  Smit</t>
  </si>
  <si>
    <t>Oscar Steene</t>
  </si>
  <si>
    <t>Lachie  Sullivan</t>
  </si>
  <si>
    <t>Charlie West</t>
  </si>
  <si>
    <t>Angus Clarke</t>
  </si>
  <si>
    <t>Archer  Day-Wicks</t>
  </si>
  <si>
    <t>Saad  El-Hawli</t>
  </si>
  <si>
    <t>Kayle Gerreyn</t>
  </si>
  <si>
    <t>Zak Johnson</t>
  </si>
  <si>
    <t>Isaac Kako</t>
  </si>
  <si>
    <t>Jye Menzie</t>
  </si>
  <si>
    <t>Jayden  Nguyen</t>
  </si>
  <si>
    <t>Rhys Unwin</t>
  </si>
  <si>
    <t>Bailey Banfield</t>
  </si>
  <si>
    <t>Jaren Carr</t>
  </si>
  <si>
    <t>Josh Draper</t>
  </si>
  <si>
    <t>Oscar McDonald</t>
  </si>
  <si>
    <t>Quinton Narkle</t>
  </si>
  <si>
    <t>Charlie Nicholls</t>
  </si>
  <si>
    <t>Murphy Reid</t>
  </si>
  <si>
    <t>Liam Reidy</t>
  </si>
  <si>
    <t>Aiden  Riddle</t>
  </si>
  <si>
    <t>Jeremy Sharp</t>
  </si>
  <si>
    <t>Josh Treacy</t>
  </si>
  <si>
    <t>Patrick Voss</t>
  </si>
  <si>
    <t>Karl Worner</t>
  </si>
  <si>
    <t>Cooper Bell</t>
  </si>
  <si>
    <t>Sam Clohesy</t>
  </si>
  <si>
    <t>Asher  Eastham</t>
  </si>
  <si>
    <t>Zak Evans</t>
  </si>
  <si>
    <t>Lachlan  Gulbin</t>
  </si>
  <si>
    <t>Lloyd Johnston</t>
  </si>
  <si>
    <t>Max  Knobel</t>
  </si>
  <si>
    <t>Leo Lombard</t>
  </si>
  <si>
    <t>John Noble</t>
  </si>
  <si>
    <t>Malcolm Rosas</t>
  </si>
  <si>
    <t>Bodhi Uwland</t>
  </si>
  <si>
    <t>Bodhi</t>
  </si>
  <si>
    <t>Cillian  Burke</t>
  </si>
  <si>
    <t>Ted Clohesy</t>
  </si>
  <si>
    <t>Sam DeKoning</t>
  </si>
  <si>
    <t>Ollie Dempsey</t>
  </si>
  <si>
    <t>Lennox Hoffman</t>
  </si>
  <si>
    <t>Xavier  Ivisic</t>
  </si>
  <si>
    <t>Keighton Matofai-Forbes</t>
  </si>
  <si>
    <t>Jacob Molier</t>
  </si>
  <si>
    <t>Oisin Mullin</t>
  </si>
  <si>
    <t>Oisin</t>
  </si>
  <si>
    <t>Joe  Pike</t>
  </si>
  <si>
    <t>Jay Polkinghorne</t>
  </si>
  <si>
    <t>Patrick  Retschko</t>
  </si>
  <si>
    <t>Tom Stewart</t>
  </si>
  <si>
    <t>Cody Angove</t>
  </si>
  <si>
    <t>Callum Brown</t>
  </si>
  <si>
    <t>Josaia  Delana</t>
  </si>
  <si>
    <t>Josh  Fahey</t>
  </si>
  <si>
    <t>Oliver Hannaford</t>
  </si>
  <si>
    <t>Lachlan Keeffe</t>
  </si>
  <si>
    <t>Nick  Madden</t>
  </si>
  <si>
    <t>Harrison Oliver</t>
  </si>
  <si>
    <t>Jack Ough</t>
  </si>
  <si>
    <t>Logan Smith</t>
  </si>
  <si>
    <t>Nathan  Wardius</t>
  </si>
  <si>
    <t>Jacob Wehr</t>
  </si>
  <si>
    <t>Cody Anderson</t>
  </si>
  <si>
    <t>Tom Barrass</t>
  </si>
  <si>
    <t>Matt +D68 Hill</t>
  </si>
  <si>
    <t>Seamus Mitchell</t>
  </si>
  <si>
    <t>Noah Mraz</t>
  </si>
  <si>
    <t>Max Ramsden</t>
  </si>
  <si>
    <t>Jasper  Scaife</t>
  </si>
  <si>
    <t>Jaime  Uhr-Henry</t>
  </si>
  <si>
    <t>Jack Darling</t>
  </si>
  <si>
    <t>Kallan Dawson</t>
  </si>
  <si>
    <t>Robert Hansen</t>
  </si>
  <si>
    <t>Finn O'Sullivan</t>
  </si>
  <si>
    <t>Geordie  Payne</t>
  </si>
  <si>
    <t>Toby Pink</t>
  </si>
  <si>
    <t>River Stevens</t>
  </si>
  <si>
    <t>Brynn Teakle</t>
  </si>
  <si>
    <t>Luke Urquhart</t>
  </si>
  <si>
    <t>Matt Whitlock</t>
  </si>
  <si>
    <t>Kynan Brown</t>
  </si>
  <si>
    <t>Marty Hore</t>
  </si>
  <si>
    <t>AidanJohnson</t>
  </si>
  <si>
    <t>Luker Kentfield</t>
  </si>
  <si>
    <t>Harvey Langford</t>
  </si>
  <si>
    <t>Xavier Lindsay</t>
  </si>
  <si>
    <t>Judd McVee</t>
  </si>
  <si>
    <t>Ricky Mentha</t>
  </si>
  <si>
    <t>Andy Moniz-Wakefield</t>
  </si>
  <si>
    <t>Daniel Turner</t>
  </si>
  <si>
    <t>Will  Verrall</t>
  </si>
  <si>
    <t>Tom Anastasopoulos</t>
  </si>
  <si>
    <t>Benny  Barrett</t>
  </si>
  <si>
    <t>Joe Berry</t>
  </si>
  <si>
    <t>Tom  Cochrane</t>
  </si>
  <si>
    <t>Logan Evans</t>
  </si>
  <si>
    <t>Jed McEntee</t>
  </si>
  <si>
    <t>Christian Moraes</t>
  </si>
  <si>
    <t>Jacob Moss</t>
  </si>
  <si>
    <t>Jordon Sweet</t>
  </si>
  <si>
    <t>Xavier Walsh</t>
  </si>
  <si>
    <t>Jack Whitlock</t>
  </si>
  <si>
    <t>Dylan Williams</t>
  </si>
  <si>
    <t>Jasper Alger</t>
  </si>
  <si>
    <t>Harry Armstrong</t>
  </si>
  <si>
    <t>Jacob Bauer</t>
  </si>
  <si>
    <t>Jacob Blight</t>
  </si>
  <si>
    <t>Seth Campbell</t>
  </si>
  <si>
    <t>Jonty Faull</t>
  </si>
  <si>
    <t>Campbell  Gray</t>
  </si>
  <si>
    <t>Oliver Hayes-Brown</t>
  </si>
  <si>
    <t>Taj Hotton</t>
  </si>
  <si>
    <t>Sam Lalor</t>
  </si>
  <si>
    <t>Kamdyn McIntosh</t>
  </si>
  <si>
    <t>Ben Miller</t>
  </si>
  <si>
    <t>Thomas Sims</t>
  </si>
  <si>
    <t>Josh Smillie</t>
  </si>
  <si>
    <t>Luke Trainor</t>
  </si>
  <si>
    <t>James Trezise</t>
  </si>
  <si>
    <t>Tylar Young</t>
  </si>
  <si>
    <t>Eamonn Armstrong</t>
  </si>
  <si>
    <t>James Barrat</t>
  </si>
  <si>
    <t>Hugh Boxshall</t>
  </si>
  <si>
    <t>Anthony Caminiti</t>
  </si>
  <si>
    <t>Alex Dodson</t>
  </si>
  <si>
    <t>Max  Hall</t>
  </si>
  <si>
    <t>Max Heath</t>
  </si>
  <si>
    <t>Angus McLennan</t>
  </si>
  <si>
    <t>Patrick Said</t>
  </si>
  <si>
    <t>Cooper Sharman</t>
  </si>
  <si>
    <t>Liam Stocker</t>
  </si>
  <si>
    <t>Alix Tauru</t>
  </si>
  <si>
    <t>Tobie Travaglia</t>
  </si>
  <si>
    <t>Mason Wood</t>
  </si>
  <si>
    <t>Riak Andrew</t>
  </si>
  <si>
    <t>Riley Bice</t>
  </si>
  <si>
    <t>Ned Bowman</t>
  </si>
  <si>
    <t>Jesse Dattoli</t>
  </si>
  <si>
    <t>Will  Edwards</t>
  </si>
  <si>
    <t>Robbie Fox</t>
  </si>
  <si>
    <t>Aaron Francis</t>
  </si>
  <si>
    <t>Joel Hamling</t>
  </si>
  <si>
    <t>Tom Hanily</t>
  </si>
  <si>
    <t>Indhi Kirk</t>
  </si>
  <si>
    <t>Blake Leidler</t>
  </si>
  <si>
    <t>Hayden McLean</t>
  </si>
  <si>
    <t>Sam Wicks</t>
  </si>
  <si>
    <t>Oskar Baker</t>
  </si>
  <si>
    <t>Lachlan Bramble</t>
  </si>
  <si>
    <t>Sam Davidson</t>
  </si>
  <si>
    <t>Josh Dolan</t>
  </si>
  <si>
    <t>Taylor Duryea</t>
  </si>
  <si>
    <t>Cooper Hynes</t>
  </si>
  <si>
    <t>Lachie Jaques</t>
  </si>
  <si>
    <t>Luke Kennedy</t>
  </si>
  <si>
    <t>Lachlan McNeil</t>
  </si>
  <si>
    <t>Anthony Scott</t>
  </si>
  <si>
    <t>Bo Allan</t>
  </si>
  <si>
    <t>Harry Barnett</t>
  </si>
  <si>
    <t>Rhett Bazzo</t>
  </si>
  <si>
    <t>Tyler Brockman</t>
  </si>
  <si>
    <t>Malakai Champion</t>
  </si>
  <si>
    <t>Campbell Chesser</t>
  </si>
  <si>
    <t>Tom Cole</t>
  </si>
  <si>
    <t>Jamie Cripps</t>
  </si>
  <si>
    <t>Hamish Davis</t>
  </si>
  <si>
    <t>Tyrell Dewar</t>
  </si>
  <si>
    <t>Liam Duggan</t>
  </si>
  <si>
    <t>Harry Edwards</t>
  </si>
  <si>
    <t>Reuben Ginbey</t>
  </si>
  <si>
    <t>Lucca Grego</t>
  </si>
  <si>
    <t>Tom Gross</t>
  </si>
  <si>
    <t>Clay Hall</t>
  </si>
  <si>
    <t>Elijah Hewett</t>
  </si>
  <si>
    <t>Brady Hough</t>
  </si>
  <si>
    <t>Jayden Hunt</t>
  </si>
  <si>
    <t>Jack Hutchinson</t>
  </si>
  <si>
    <t>Callum Jamieson</t>
  </si>
  <si>
    <t>Harvey Johnston</t>
  </si>
  <si>
    <t>Coen Livingstone</t>
  </si>
  <si>
    <t>Noah Long</t>
  </si>
  <si>
    <t>Ryan Maric</t>
  </si>
  <si>
    <t>Jeremy McGovern</t>
  </si>
  <si>
    <t>Jack Petruccelle</t>
  </si>
  <si>
    <t>Loch Rawlinson</t>
  </si>
  <si>
    <t>Archer Reid</t>
  </si>
  <si>
    <t>Harley Reid</t>
  </si>
  <si>
    <t>Liam Ryan</t>
  </si>
  <si>
    <t>Jobe Shanahan</t>
  </si>
  <si>
    <t>Dominic Sheed</t>
  </si>
  <si>
    <t>Jake Waterman</t>
  </si>
  <si>
    <t>Bailey J Williams</t>
  </si>
  <si>
    <t>Jack Williams</t>
  </si>
  <si>
    <t>Elliot Yeo</t>
  </si>
  <si>
    <t>Harry Boyd</t>
  </si>
  <si>
    <t>Tom de Koning</t>
  </si>
  <si>
    <t>de Koning</t>
  </si>
  <si>
    <t>R2</t>
  </si>
  <si>
    <t>R3</t>
  </si>
  <si>
    <t>R5</t>
  </si>
  <si>
    <t>R6</t>
  </si>
  <si>
    <t>R1</t>
  </si>
  <si>
    <t>R4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</si>
  <si>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</si>
  <si>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</si>
  <si>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</si>
  <si>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</si>
  <si>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</si>
  <si>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</si>
  <si>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</si>
  <si>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</si>
  <si>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</si>
  <si>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</si>
  <si>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</si>
  <si>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</si>
  <si>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</si>
  <si>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SSP</t>
  </si>
  <si>
    <t>Mathew Carrol</t>
  </si>
  <si>
    <t>Carrol</t>
  </si>
  <si>
    <t>Ben Jepson</t>
  </si>
  <si>
    <t>Jepson</t>
  </si>
  <si>
    <t>Isaiah Dudley</t>
  </si>
  <si>
    <t>Isaiah</t>
  </si>
  <si>
    <t>Dudley</t>
  </si>
  <si>
    <t>Tom Edwards</t>
  </si>
  <si>
    <t>Francis Evans</t>
  </si>
  <si>
    <t>Quinton Narkle</t>
  </si>
  <si>
    <t>Quinton</t>
  </si>
  <si>
    <t>Sandy Brock</t>
  </si>
  <si>
    <t>Sandy</t>
  </si>
  <si>
    <t>Brock</t>
  </si>
  <si>
    <t>Jack Henderson</t>
  </si>
  <si>
    <t>Henderson</t>
  </si>
  <si>
    <t>Josh Lai</t>
  </si>
  <si>
    <t>Lai</t>
  </si>
  <si>
    <t>Jai Culley</t>
  </si>
  <si>
    <t>Culley</t>
  </si>
  <si>
    <t>Lachlan McAndrew</t>
  </si>
  <si>
    <t xml:space="preserve">Lachlan </t>
  </si>
  <si>
    <t>McAndrew</t>
  </si>
  <si>
    <t>Priority Pick</t>
  </si>
  <si>
    <t>1st Name</t>
  </si>
  <si>
    <t>Surname</t>
  </si>
  <si>
    <t>James Tresize</t>
  </si>
  <si>
    <t>Pick 1/2</t>
  </si>
  <si>
    <t>TRADING UP TO</t>
  </si>
  <si>
    <t>Freeby</t>
  </si>
  <si>
    <t>for</t>
  </si>
  <si>
    <t>Luker Kentfield (494)</t>
  </si>
  <si>
    <t>SPAZZIES:    STEELY GREEN (583)</t>
  </si>
  <si>
    <t>KURNOS:      Jack DeLean (227)</t>
  </si>
  <si>
    <t>N O'Driscoll (239) &amp;</t>
  </si>
  <si>
    <t>D Moore (161)</t>
  </si>
  <si>
    <t xml:space="preserve">CYRILS:  B Humphrey (278) &amp; </t>
  </si>
  <si>
    <t xml:space="preserve">                 S Collins (266)</t>
  </si>
  <si>
    <t>KURNOS give:</t>
  </si>
  <si>
    <t>Willy Ashcroft</t>
  </si>
  <si>
    <t>for:</t>
  </si>
  <si>
    <t>CYRILS Mark Blicavs</t>
  </si>
  <si>
    <t xml:space="preserve">STEELS give:  </t>
  </si>
  <si>
    <t>CYRILS give:</t>
  </si>
  <si>
    <t>Tom Cole (748)</t>
  </si>
  <si>
    <t xml:space="preserve">for </t>
  </si>
  <si>
    <t>JACKAS:   N Answerth (046)</t>
  </si>
  <si>
    <t>KURNOS gift:</t>
  </si>
  <si>
    <t xml:space="preserve">Nick Watson (433) </t>
  </si>
  <si>
    <t>WARNIES: J Motlop (117)</t>
  </si>
  <si>
    <t>STEELS give:               TYLAR BROCKMAN (745)</t>
  </si>
  <si>
    <t>Cyrils</t>
  </si>
  <si>
    <t>Kurnos</t>
  </si>
  <si>
    <t>Steels</t>
  </si>
  <si>
    <t>Spazzies</t>
  </si>
  <si>
    <t>Jackas</t>
  </si>
  <si>
    <t>Northerlys Charlie Comben</t>
  </si>
  <si>
    <t>PLUGGERS:  Mihocek</t>
  </si>
  <si>
    <t xml:space="preserve">STINKYS give:  </t>
  </si>
  <si>
    <t>Aliir Aliir       </t>
  </si>
  <si>
    <t>for:    GO the TORPS's  Rodney Dangerfield </t>
  </si>
  <si>
    <t>SPASTICS give:   </t>
  </si>
  <si>
    <t xml:space="preserve">H Petty    </t>
  </si>
  <si>
    <t> for:    STEELS:  B Close </t>
  </si>
  <si>
    <t>HAYDEN YOUNG and OLLIE LORD</t>
  </si>
  <si>
    <t xml:space="preserve">NORTHERLIES: JACK STEEL and AARON CADMAN </t>
  </si>
  <si>
    <t>C Comben</t>
  </si>
  <si>
    <t>JACKAS:   S Ryan</t>
  </si>
  <si>
    <t>Norths</t>
  </si>
  <si>
    <t>Stinkys</t>
  </si>
  <si>
    <t>Torps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</si>
</sst>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.0"/>
    <numFmt numFmtId="166" formatCode="[$-C09]dd\-mmmm\-yyyy;@"/>
  </numFmts>
  <fonts count="1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sz val="10"/>
      <color rgb="FFC00000"/>
      <name val="Arial"/>
      <family val="2"/>
    </font>
    <font>
      <b/>
      <sz val="9"/>
      <color indexed="18"/>
      <name val="Arial"/>
      <family val="2"/>
    </font>
    <font>
      <b/>
      <sz val="10"/>
      <color rgb="FFC00000"/>
      <name val="Arial"/>
      <family val="2"/>
    </font>
    <font>
      <i/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indexed="8"/>
      <name val="Arial"/>
      <family val="2"/>
    </font>
    <font>
      <b/>
      <sz val="16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0" tint="-0.499984740745262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12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rgb="FFC00000"/>
      <name val="Arial"/>
      <family val="2"/>
    </font>
    <font>
      <sz val="8"/>
      <color indexed="8"/>
      <name val="Arial"/>
      <family val="2"/>
    </font>
    <font>
      <b/>
      <sz val="8"/>
      <color indexed="60"/>
      <name val="Arial"/>
      <family val="2"/>
    </font>
    <font>
      <b/>
      <sz val="8"/>
      <color indexed="10"/>
      <name val="Arial"/>
      <family val="2"/>
    </font>
    <font>
      <b/>
      <sz val="14"/>
      <color rgb="FFC00000"/>
      <name val="Calibri"/>
      <family val="2"/>
      <scheme val="minor"/>
    </font>
    <font>
      <sz val="8"/>
      <color rgb="FFC00000"/>
      <name val="Arial"/>
      <family val="2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rgb="FF0000CC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2"/>
      <color rgb="FFC00000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  <font>
      <b/>
      <sz val="8"/>
      <color indexed="8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color indexed="8"/>
      <name val="Arial"/>
      <family val="2"/>
    </font>
    <font>
      <b/>
      <sz val="8"/>
      <color theme="1"/>
      <name val="Arial"/>
      <family val="2"/>
    </font>
    <font>
      <b/>
      <i/>
      <sz val="8"/>
      <color rgb="FF0000CC"/>
      <name val="Arial"/>
      <family val="2"/>
    </font>
    <font>
      <b/>
      <i/>
      <sz val="10"/>
      <color rgb="FF0000CC"/>
      <name val="Calibri"/>
      <family val="2"/>
    </font>
    <font>
      <i/>
      <sz val="10"/>
      <color rgb="FF0000CC"/>
      <name val="Arial"/>
      <family val="2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4.9989318521683403E-2"/>
      </right>
      <top style="medium">
        <color indexed="64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indexed="64"/>
      </top>
      <bottom/>
      <diagonal/>
    </border>
    <border>
      <left style="thin">
        <color theme="1" tint="4.9989318521683403E-2"/>
      </left>
      <right/>
      <top style="medium">
        <color indexed="64"/>
      </top>
      <bottom/>
      <diagonal/>
    </border>
    <border>
      <left style="thin">
        <color theme="1" tint="4.9989318521683403E-2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 tint="4.9989318521683403E-2"/>
      </right>
      <top style="medium">
        <color indexed="64"/>
      </top>
      <bottom/>
      <diagonal/>
    </border>
    <border>
      <left style="thin">
        <color theme="1" tint="4.9989318521683403E-2"/>
      </left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/>
      <top style="medium">
        <color theme="1"/>
      </top>
      <bottom style="hair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hair">
        <color theme="1"/>
      </bottom>
      <diagonal/>
    </border>
    <border>
      <left/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theme="1"/>
      </bottom>
      <diagonal/>
    </border>
    <border>
      <left style="thin">
        <color theme="1"/>
      </left>
      <right/>
      <top style="hair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hair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theme="1"/>
      </right>
      <top style="hair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theme="1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2" fillId="0" borderId="0"/>
    <xf numFmtId="0" fontId="18" fillId="0" borderId="0"/>
    <xf numFmtId="0" fontId="7" fillId="0" borderId="0"/>
    <xf numFmtId="0" fontId="2" fillId="0" borderId="0"/>
    <xf numFmtId="0" fontId="2" fillId="0" borderId="0"/>
    <xf numFmtId="0" fontId="61" fillId="0" borderId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62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62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27" borderId="0" applyNumberFormat="0" applyBorder="0" applyAlignment="0" applyProtection="0"/>
    <xf numFmtId="0" fontId="62" fillId="30" borderId="0" applyNumberFormat="0" applyBorder="0" applyAlignment="0" applyProtection="0"/>
    <xf numFmtId="0" fontId="62" fillId="33" borderId="0" applyNumberFormat="0" applyBorder="0" applyAlignment="0" applyProtection="0"/>
    <xf numFmtId="0" fontId="63" fillId="34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63" fillId="37" borderId="0" applyNumberFormat="0" applyBorder="0" applyAlignment="0" applyProtection="0"/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40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63" fillId="41" borderId="0" applyNumberFormat="0" applyBorder="0" applyAlignment="0" applyProtection="0"/>
    <xf numFmtId="0" fontId="64" fillId="25" borderId="0" applyNumberFormat="0" applyBorder="0" applyAlignment="0" applyProtection="0"/>
    <xf numFmtId="0" fontId="65" fillId="42" borderId="96" applyNumberFormat="0" applyAlignment="0" applyProtection="0"/>
    <xf numFmtId="0" fontId="66" fillId="43" borderId="97" applyNumberFormat="0" applyAlignment="0" applyProtection="0"/>
    <xf numFmtId="0" fontId="67" fillId="0" borderId="0" applyNumberFormat="0" applyFill="0" applyBorder="0" applyAlignment="0" applyProtection="0"/>
    <xf numFmtId="0" fontId="68" fillId="26" borderId="0" applyNumberFormat="0" applyBorder="0" applyAlignment="0" applyProtection="0"/>
    <xf numFmtId="0" fontId="69" fillId="0" borderId="98" applyNumberFormat="0" applyFill="0" applyAlignment="0" applyProtection="0"/>
    <xf numFmtId="0" fontId="70" fillId="0" borderId="99" applyNumberFormat="0" applyFill="0" applyAlignment="0" applyProtection="0"/>
    <xf numFmtId="0" fontId="71" fillId="0" borderId="100" applyNumberFormat="0" applyFill="0" applyAlignment="0" applyProtection="0"/>
    <xf numFmtId="0" fontId="71" fillId="0" borderId="0" applyNumberFormat="0" applyFill="0" applyBorder="0" applyAlignment="0" applyProtection="0"/>
    <xf numFmtId="0" fontId="72" fillId="29" borderId="96" applyNumberFormat="0" applyAlignment="0" applyProtection="0"/>
    <xf numFmtId="0" fontId="73" fillId="0" borderId="101" applyNumberFormat="0" applyFill="0" applyAlignment="0" applyProtection="0"/>
    <xf numFmtId="0" fontId="74" fillId="44" borderId="0" applyNumberFormat="0" applyBorder="0" applyAlignment="0" applyProtection="0"/>
    <xf numFmtId="0" fontId="18" fillId="45" borderId="102" applyNumberFormat="0" applyFont="0" applyAlignment="0" applyProtection="0"/>
    <xf numFmtId="0" fontId="75" fillId="42" borderId="103" applyNumberFormat="0" applyAlignment="0" applyProtection="0"/>
    <xf numFmtId="0" fontId="76" fillId="0" borderId="0" applyNumberFormat="0" applyFill="0" applyBorder="0" applyAlignment="0" applyProtection="0"/>
    <xf numFmtId="0" fontId="77" fillId="0" borderId="104" applyNumberFormat="0" applyFill="0" applyAlignment="0" applyProtection="0"/>
    <xf numFmtId="0" fontId="78" fillId="0" borderId="0" applyNumberForma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</cellStyleXfs>
  <cellXfs count="466">
    <xf numFmtId="0" fontId="0" fillId="0" borderId="0" xfId="0"/>
    <xf numFmtId="0" fontId="3" fillId="0" borderId="0" xfId="0" applyFont="1"/>
    <xf numFmtId="0" fontId="7" fillId="0" borderId="0" xfId="0" applyFont="1"/>
    <xf numFmtId="0" fontId="11" fillId="8" borderId="40" xfId="2" applyFont="1" applyFill="1" applyBorder="1" applyAlignment="1">
      <alignment horizontal="center"/>
    </xf>
    <xf numFmtId="0" fontId="11" fillId="15" borderId="40" xfId="2" applyFont="1" applyFill="1" applyBorder="1" applyAlignment="1">
      <alignment horizontal="center"/>
    </xf>
    <xf numFmtId="0" fontId="11" fillId="16" borderId="40" xfId="2" applyFont="1" applyFill="1" applyBorder="1" applyAlignment="1">
      <alignment horizontal="center"/>
    </xf>
    <xf numFmtId="0" fontId="11" fillId="17" borderId="40" xfId="2" applyFont="1" applyFill="1" applyBorder="1" applyAlignment="1">
      <alignment horizontal="center"/>
    </xf>
    <xf numFmtId="0" fontId="11" fillId="18" borderId="40" xfId="2" applyFont="1" applyFill="1" applyBorder="1" applyAlignment="1">
      <alignment horizontal="center"/>
    </xf>
    <xf numFmtId="0" fontId="11" fillId="16" borderId="44" xfId="2" applyFont="1" applyFill="1" applyBorder="1" applyAlignment="1">
      <alignment horizontal="center"/>
    </xf>
    <xf numFmtId="0" fontId="11" fillId="15" borderId="44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2"/>
    <xf numFmtId="0" fontId="18" fillId="0" borderId="0" xfId="2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7" fillId="0" borderId="0" xfId="3"/>
    <xf numFmtId="0" fontId="21" fillId="3" borderId="49" xfId="2" applyFont="1" applyFill="1" applyBorder="1"/>
    <xf numFmtId="0" fontId="18" fillId="3" borderId="31" xfId="2" applyFill="1" applyBorder="1"/>
    <xf numFmtId="0" fontId="18" fillId="3" borderId="49" xfId="2" applyFill="1" applyBorder="1"/>
    <xf numFmtId="0" fontId="18" fillId="3" borderId="32" xfId="2" applyFill="1" applyBorder="1"/>
    <xf numFmtId="0" fontId="20" fillId="0" borderId="0" xfId="2" applyFont="1" applyAlignment="1">
      <alignment horizontal="center" vertical="center"/>
    </xf>
    <xf numFmtId="0" fontId="18" fillId="0" borderId="0" xfId="2" applyAlignment="1">
      <alignment vertical="center"/>
    </xf>
    <xf numFmtId="0" fontId="12" fillId="10" borderId="57" xfId="2" applyFont="1" applyFill="1" applyBorder="1" applyAlignment="1">
      <alignment horizontal="center"/>
    </xf>
    <xf numFmtId="0" fontId="11" fillId="8" borderId="44" xfId="2" applyFont="1" applyFill="1" applyBorder="1" applyAlignment="1">
      <alignment horizontal="center"/>
    </xf>
    <xf numFmtId="0" fontId="12" fillId="10" borderId="44" xfId="2" applyFont="1" applyFill="1" applyBorder="1" applyAlignment="1">
      <alignment horizontal="center"/>
    </xf>
    <xf numFmtId="0" fontId="11" fillId="17" borderId="44" xfId="2" applyFont="1" applyFill="1" applyBorder="1" applyAlignment="1">
      <alignment horizontal="center"/>
    </xf>
    <xf numFmtId="0" fontId="11" fillId="18" borderId="58" xfId="2" applyFont="1" applyFill="1" applyBorder="1" applyAlignment="1">
      <alignment horizontal="center"/>
    </xf>
    <xf numFmtId="0" fontId="12" fillId="10" borderId="59" xfId="2" applyFont="1" applyFill="1" applyBorder="1" applyAlignment="1">
      <alignment horizontal="center"/>
    </xf>
    <xf numFmtId="0" fontId="11" fillId="18" borderId="60" xfId="2" applyFont="1" applyFill="1" applyBorder="1" applyAlignment="1">
      <alignment horizontal="center"/>
    </xf>
    <xf numFmtId="0" fontId="12" fillId="10" borderId="61" xfId="2" applyFont="1" applyFill="1" applyBorder="1" applyAlignment="1">
      <alignment horizontal="center"/>
    </xf>
    <xf numFmtId="0" fontId="11" fillId="16" borderId="62" xfId="2" applyFont="1" applyFill="1" applyBorder="1" applyAlignment="1">
      <alignment horizontal="center"/>
    </xf>
    <xf numFmtId="0" fontId="22" fillId="0" borderId="0" xfId="2" applyFont="1" applyAlignment="1">
      <alignment horizontal="center"/>
    </xf>
    <xf numFmtId="0" fontId="12" fillId="0" borderId="0" xfId="2" applyFont="1"/>
    <xf numFmtId="0" fontId="12" fillId="10" borderId="63" xfId="2" applyFont="1" applyFill="1" applyBorder="1" applyAlignment="1">
      <alignment horizontal="center"/>
    </xf>
    <xf numFmtId="0" fontId="12" fillId="10" borderId="40" xfId="2" applyFont="1" applyFill="1" applyBorder="1" applyAlignment="1">
      <alignment horizontal="center"/>
    </xf>
    <xf numFmtId="0" fontId="11" fillId="18" borderId="64" xfId="2" applyFont="1" applyFill="1" applyBorder="1" applyAlignment="1">
      <alignment horizontal="center"/>
    </xf>
    <xf numFmtId="0" fontId="12" fillId="10" borderId="65" xfId="2" applyFont="1" applyFill="1" applyBorder="1" applyAlignment="1">
      <alignment horizontal="center"/>
    </xf>
    <xf numFmtId="0" fontId="11" fillId="18" borderId="66" xfId="2" applyFont="1" applyFill="1" applyBorder="1" applyAlignment="1">
      <alignment horizontal="center"/>
    </xf>
    <xf numFmtId="0" fontId="12" fillId="10" borderId="67" xfId="2" applyFont="1" applyFill="1" applyBorder="1" applyAlignment="1">
      <alignment horizontal="center"/>
    </xf>
    <xf numFmtId="0" fontId="11" fillId="16" borderId="68" xfId="2" applyFont="1" applyFill="1" applyBorder="1" applyAlignment="1">
      <alignment horizontal="center"/>
    </xf>
    <xf numFmtId="0" fontId="12" fillId="10" borderId="26" xfId="2" applyFont="1" applyFill="1" applyBorder="1"/>
    <xf numFmtId="0" fontId="13" fillId="10" borderId="0" xfId="2" applyFont="1" applyFill="1"/>
    <xf numFmtId="0" fontId="11" fillId="8" borderId="64" xfId="2" applyFont="1" applyFill="1" applyBorder="1" applyAlignment="1">
      <alignment horizontal="center"/>
    </xf>
    <xf numFmtId="0" fontId="11" fillId="8" borderId="66" xfId="2" applyFont="1" applyFill="1" applyBorder="1" applyAlignment="1">
      <alignment horizontal="center"/>
    </xf>
    <xf numFmtId="0" fontId="11" fillId="17" borderId="68" xfId="2" applyFont="1" applyFill="1" applyBorder="1" applyAlignment="1">
      <alignment horizontal="center"/>
    </xf>
    <xf numFmtId="0" fontId="11" fillId="15" borderId="64" xfId="2" applyFont="1" applyFill="1" applyBorder="1" applyAlignment="1">
      <alignment horizontal="center"/>
    </xf>
    <xf numFmtId="0" fontId="11" fillId="15" borderId="66" xfId="2" applyFont="1" applyFill="1" applyBorder="1" applyAlignment="1">
      <alignment horizontal="center"/>
    </xf>
    <xf numFmtId="0" fontId="11" fillId="18" borderId="68" xfId="2" applyFont="1" applyFill="1" applyBorder="1" applyAlignment="1">
      <alignment horizontal="center"/>
    </xf>
    <xf numFmtId="0" fontId="11" fillId="16" borderId="64" xfId="2" applyFont="1" applyFill="1" applyBorder="1" applyAlignment="1">
      <alignment horizontal="center"/>
    </xf>
    <xf numFmtId="0" fontId="11" fillId="16" borderId="66" xfId="2" applyFont="1" applyFill="1" applyBorder="1" applyAlignment="1">
      <alignment horizontal="center"/>
    </xf>
    <xf numFmtId="0" fontId="11" fillId="8" borderId="68" xfId="2" applyFont="1" applyFill="1" applyBorder="1" applyAlignment="1">
      <alignment horizontal="center"/>
    </xf>
    <xf numFmtId="0" fontId="11" fillId="17" borderId="64" xfId="2" applyFont="1" applyFill="1" applyBorder="1" applyAlignment="1">
      <alignment horizontal="center"/>
    </xf>
    <xf numFmtId="0" fontId="11" fillId="17" borderId="66" xfId="2" applyFont="1" applyFill="1" applyBorder="1" applyAlignment="1">
      <alignment horizontal="center"/>
    </xf>
    <xf numFmtId="0" fontId="11" fillId="15" borderId="68" xfId="2" applyFont="1" applyFill="1" applyBorder="1" applyAlignment="1">
      <alignment horizontal="center"/>
    </xf>
    <xf numFmtId="0" fontId="12" fillId="10" borderId="47" xfId="2" applyFont="1" applyFill="1" applyBorder="1"/>
    <xf numFmtId="0" fontId="13" fillId="10" borderId="35" xfId="2" applyFont="1" applyFill="1" applyBorder="1"/>
    <xf numFmtId="0" fontId="12" fillId="10" borderId="69" xfId="2" applyFont="1" applyFill="1" applyBorder="1" applyAlignment="1">
      <alignment horizontal="center"/>
    </xf>
    <xf numFmtId="0" fontId="12" fillId="0" borderId="70" xfId="2" applyFont="1" applyBorder="1" applyAlignment="1">
      <alignment horizontal="center"/>
    </xf>
    <xf numFmtId="0" fontId="12" fillId="0" borderId="71" xfId="2" applyFont="1" applyBorder="1" applyAlignment="1">
      <alignment horizontal="center"/>
    </xf>
    <xf numFmtId="0" fontId="12" fillId="10" borderId="72" xfId="2" applyFont="1" applyFill="1" applyBorder="1" applyAlignment="1">
      <alignment horizontal="center"/>
    </xf>
    <xf numFmtId="0" fontId="12" fillId="0" borderId="43" xfId="2" applyFont="1" applyBorder="1" applyAlignment="1">
      <alignment horizontal="center"/>
    </xf>
    <xf numFmtId="0" fontId="12" fillId="0" borderId="73" xfId="2" applyFont="1" applyBorder="1" applyAlignment="1">
      <alignment horizontal="center"/>
    </xf>
    <xf numFmtId="0" fontId="12" fillId="10" borderId="74" xfId="2" applyFont="1" applyFill="1" applyBorder="1" applyAlignment="1">
      <alignment horizontal="center"/>
    </xf>
    <xf numFmtId="0" fontId="12" fillId="0" borderId="75" xfId="2" applyFont="1" applyBorder="1" applyAlignment="1">
      <alignment horizontal="center"/>
    </xf>
    <xf numFmtId="0" fontId="12" fillId="0" borderId="76" xfId="2" applyFont="1" applyBorder="1" applyAlignment="1">
      <alignment horizontal="center"/>
    </xf>
    <xf numFmtId="0" fontId="17" fillId="0" borderId="0" xfId="2" applyFont="1"/>
    <xf numFmtId="0" fontId="12" fillId="0" borderId="0" xfId="2" applyFont="1" applyAlignment="1">
      <alignment horizontal="left"/>
    </xf>
    <xf numFmtId="0" fontId="10" fillId="0" borderId="0" xfId="3" applyFont="1"/>
    <xf numFmtId="0" fontId="10" fillId="0" borderId="0" xfId="3" applyFont="1" applyAlignment="1">
      <alignment horizontal="left"/>
    </xf>
    <xf numFmtId="0" fontId="18" fillId="0" borderId="0" xfId="2" applyAlignment="1">
      <alignment horizontal="left"/>
    </xf>
    <xf numFmtId="0" fontId="7" fillId="0" borderId="0" xfId="3" applyAlignment="1">
      <alignment horizontal="left"/>
    </xf>
    <xf numFmtId="0" fontId="25" fillId="0" borderId="0" xfId="5" applyFont="1" applyAlignment="1">
      <alignment horizontal="center"/>
    </xf>
    <xf numFmtId="0" fontId="26" fillId="0" borderId="0" xfId="5" applyFont="1"/>
    <xf numFmtId="0" fontId="14" fillId="0" borderId="0" xfId="5" applyFont="1"/>
    <xf numFmtId="164" fontId="4" fillId="0" borderId="48" xfId="4" applyNumberFormat="1" applyFont="1" applyBorder="1" applyAlignment="1">
      <alignment horizontal="center"/>
    </xf>
    <xf numFmtId="0" fontId="2" fillId="0" borderId="0" xfId="5"/>
    <xf numFmtId="0" fontId="7" fillId="0" borderId="0" xfId="5" applyFont="1"/>
    <xf numFmtId="0" fontId="7" fillId="0" borderId="0" xfId="5" applyFont="1" applyAlignment="1">
      <alignment horizontal="center"/>
    </xf>
    <xf numFmtId="0" fontId="3" fillId="19" borderId="26" xfId="5" applyFont="1" applyFill="1" applyBorder="1" applyAlignment="1">
      <alignment horizontal="center"/>
    </xf>
    <xf numFmtId="0" fontId="16" fillId="5" borderId="10" xfId="5" applyFont="1" applyFill="1" applyBorder="1" applyAlignment="1">
      <alignment horizontal="center"/>
    </xf>
    <xf numFmtId="0" fontId="3" fillId="0" borderId="26" xfId="5" applyFont="1" applyBorder="1" applyAlignment="1">
      <alignment horizontal="center"/>
    </xf>
    <xf numFmtId="0" fontId="3" fillId="0" borderId="47" xfId="5" applyFont="1" applyBorder="1" applyAlignment="1">
      <alignment horizontal="center"/>
    </xf>
    <xf numFmtId="0" fontId="3" fillId="0" borderId="0" xfId="5" applyFont="1" applyAlignment="1">
      <alignment horizontal="center"/>
    </xf>
    <xf numFmtId="0" fontId="2" fillId="0" borderId="0" xfId="5" applyAlignment="1">
      <alignment horizontal="center"/>
    </xf>
    <xf numFmtId="0" fontId="2" fillId="0" borderId="0" xfId="5" applyAlignment="1">
      <alignment horizontal="right"/>
    </xf>
    <xf numFmtId="0" fontId="6" fillId="0" borderId="0" xfId="4" applyFont="1"/>
    <xf numFmtId="0" fontId="14" fillId="0" borderId="0" xfId="5" applyFont="1" applyAlignment="1">
      <alignment horizontal="left"/>
    </xf>
    <xf numFmtId="0" fontId="10" fillId="0" borderId="0" xfId="4" applyFont="1" applyAlignment="1">
      <alignment horizontal="center"/>
    </xf>
    <xf numFmtId="0" fontId="23" fillId="0" borderId="0" xfId="4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9" fillId="7" borderId="1" xfId="5" applyFont="1" applyFill="1" applyBorder="1" applyAlignment="1">
      <alignment horizontal="center"/>
    </xf>
    <xf numFmtId="0" fontId="15" fillId="7" borderId="93" xfId="5" applyFont="1" applyFill="1" applyBorder="1"/>
    <xf numFmtId="0" fontId="15" fillId="5" borderId="9" xfId="5" applyFont="1" applyFill="1" applyBorder="1" applyAlignment="1">
      <alignment horizontal="center"/>
    </xf>
    <xf numFmtId="0" fontId="16" fillId="5" borderId="9" xfId="5" applyFont="1" applyFill="1" applyBorder="1" applyAlignment="1">
      <alignment horizontal="center"/>
    </xf>
    <xf numFmtId="0" fontId="16" fillId="5" borderId="33" xfId="5" applyFont="1" applyFill="1" applyBorder="1" applyAlignment="1">
      <alignment horizontal="center"/>
    </xf>
    <xf numFmtId="0" fontId="2" fillId="19" borderId="29" xfId="5" applyFill="1" applyBorder="1" applyAlignment="1">
      <alignment horizontal="left"/>
    </xf>
    <xf numFmtId="0" fontId="2" fillId="0" borderId="29" xfId="5" applyBorder="1" applyAlignment="1">
      <alignment horizontal="left"/>
    </xf>
    <xf numFmtId="0" fontId="2" fillId="0" borderId="36" xfId="5" applyBorder="1" applyAlignment="1">
      <alignment horizontal="left"/>
    </xf>
    <xf numFmtId="2" fontId="13" fillId="0" borderId="0" xfId="4" applyNumberFormat="1" applyFont="1" applyAlignment="1">
      <alignment horizontal="center"/>
    </xf>
    <xf numFmtId="0" fontId="24" fillId="0" borderId="0" xfId="5" applyFont="1" applyAlignment="1">
      <alignment horizontal="left"/>
    </xf>
    <xf numFmtId="0" fontId="2" fillId="0" borderId="0" xfId="5" applyAlignment="1">
      <alignment horizontal="left"/>
    </xf>
    <xf numFmtId="165" fontId="27" fillId="0" borderId="0" xfId="5" applyNumberFormat="1" applyFont="1" applyAlignment="1">
      <alignment horizontal="right"/>
    </xf>
    <xf numFmtId="0" fontId="28" fillId="0" borderId="0" xfId="5" applyFont="1" applyAlignment="1">
      <alignment horizontal="center"/>
    </xf>
    <xf numFmtId="0" fontId="9" fillId="23" borderId="81" xfId="5" applyFont="1" applyFill="1" applyBorder="1" applyAlignment="1">
      <alignment horizontal="center"/>
    </xf>
    <xf numFmtId="164" fontId="13" fillId="23" borderId="3" xfId="4" applyNumberFormat="1" applyFont="1" applyFill="1" applyBorder="1" applyAlignment="1">
      <alignment horizontal="center"/>
    </xf>
    <xf numFmtId="2" fontId="17" fillId="23" borderId="4" xfId="5" applyNumberFormat="1" applyFont="1" applyFill="1" applyBorder="1" applyAlignment="1">
      <alignment horizontal="center"/>
    </xf>
    <xf numFmtId="0" fontId="10" fillId="10" borderId="63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9" fillId="0" borderId="0" xfId="0" applyFont="1" applyAlignment="1">
      <alignment horizontal="right"/>
    </xf>
    <xf numFmtId="0" fontId="26" fillId="0" borderId="0" xfId="0" applyFont="1"/>
    <xf numFmtId="0" fontId="43" fillId="0" borderId="0" xfId="0" applyFont="1" applyAlignment="1">
      <alignment horizontal="right"/>
    </xf>
    <xf numFmtId="0" fontId="46" fillId="0" borderId="0" xfId="0" applyFont="1" applyAlignment="1">
      <alignment horizontal="left"/>
    </xf>
    <xf numFmtId="0" fontId="39" fillId="7" borderId="3" xfId="0" applyFont="1" applyFill="1" applyBorder="1" applyAlignment="1">
      <alignment horizontal="center"/>
    </xf>
    <xf numFmtId="164" fontId="26" fillId="0" borderId="0" xfId="0" applyNumberFormat="1" applyFont="1"/>
    <xf numFmtId="164" fontId="43" fillId="0" borderId="0" xfId="0" applyNumberFormat="1" applyFont="1" applyAlignment="1">
      <alignment horizontal="right"/>
    </xf>
    <xf numFmtId="0" fontId="44" fillId="0" borderId="0" xfId="0" applyFont="1"/>
    <xf numFmtId="0" fontId="0" fillId="0" borderId="0" xfId="0" applyAlignment="1">
      <alignment horizontal="left"/>
    </xf>
    <xf numFmtId="0" fontId="4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7" fillId="0" borderId="0" xfId="0" applyFont="1"/>
    <xf numFmtId="0" fontId="1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47" fillId="0" borderId="0" xfId="0" applyFont="1" applyAlignment="1">
      <alignment horizontal="left"/>
    </xf>
    <xf numFmtId="0" fontId="49" fillId="23" borderId="4" xfId="0" applyFont="1" applyFill="1" applyBorder="1" applyAlignment="1">
      <alignment horizontal="center"/>
    </xf>
    <xf numFmtId="0" fontId="49" fillId="23" borderId="5" xfId="0" applyFont="1" applyFill="1" applyBorder="1" applyAlignment="1">
      <alignment horizontal="center"/>
    </xf>
    <xf numFmtId="0" fontId="52" fillId="6" borderId="82" xfId="0" applyFont="1" applyFill="1" applyBorder="1" applyAlignment="1">
      <alignment horizontal="center" vertical="center"/>
    </xf>
    <xf numFmtId="0" fontId="50" fillId="6" borderId="8" xfId="0" applyFont="1" applyFill="1" applyBorder="1" applyAlignment="1">
      <alignment horizontal="left"/>
    </xf>
    <xf numFmtId="164" fontId="51" fillId="6" borderId="9" xfId="0" applyNumberFormat="1" applyFont="1" applyFill="1" applyBorder="1" applyAlignment="1">
      <alignment horizontal="center"/>
    </xf>
    <xf numFmtId="0" fontId="52" fillId="6" borderId="19" xfId="0" applyFont="1" applyFill="1" applyBorder="1" applyAlignment="1">
      <alignment horizontal="center" vertical="center"/>
    </xf>
    <xf numFmtId="164" fontId="51" fillId="6" borderId="22" xfId="0" applyNumberFormat="1" applyFont="1" applyFill="1" applyBorder="1" applyAlignment="1">
      <alignment horizontal="center"/>
    </xf>
    <xf numFmtId="0" fontId="52" fillId="6" borderId="21" xfId="0" applyFont="1" applyFill="1" applyBorder="1" applyAlignment="1">
      <alignment horizontal="center" vertical="center"/>
    </xf>
    <xf numFmtId="164" fontId="42" fillId="22" borderId="16" xfId="0" applyNumberFormat="1" applyFont="1" applyFill="1" applyBorder="1" applyAlignment="1">
      <alignment horizontal="center"/>
    </xf>
    <xf numFmtId="0" fontId="42" fillId="22" borderId="82" xfId="0" applyFont="1" applyFill="1" applyBorder="1" applyAlignment="1">
      <alignment horizontal="center" vertical="center"/>
    </xf>
    <xf numFmtId="0" fontId="50" fillId="12" borderId="8" xfId="0" applyFont="1" applyFill="1" applyBorder="1" applyAlignment="1">
      <alignment horizontal="left"/>
    </xf>
    <xf numFmtId="164" fontId="42" fillId="22" borderId="9" xfId="0" applyNumberFormat="1" applyFont="1" applyFill="1" applyBorder="1" applyAlignment="1">
      <alignment horizontal="center"/>
    </xf>
    <xf numFmtId="0" fontId="42" fillId="22" borderId="19" xfId="0" applyFont="1" applyFill="1" applyBorder="1" applyAlignment="1">
      <alignment horizontal="center" vertical="center"/>
    </xf>
    <xf numFmtId="0" fontId="50" fillId="12" borderId="11" xfId="0" applyFont="1" applyFill="1" applyBorder="1" applyAlignment="1">
      <alignment horizontal="left"/>
    </xf>
    <xf numFmtId="164" fontId="51" fillId="6" borderId="16" xfId="0" applyNumberFormat="1" applyFont="1" applyFill="1" applyBorder="1" applyAlignment="1">
      <alignment horizontal="center"/>
    </xf>
    <xf numFmtId="0" fontId="50" fillId="6" borderId="39" xfId="0" applyFont="1" applyFill="1" applyBorder="1" applyAlignment="1">
      <alignment horizontal="left"/>
    </xf>
    <xf numFmtId="0" fontId="52" fillId="6" borderId="9" xfId="0" applyFont="1" applyFill="1" applyBorder="1" applyAlignment="1">
      <alignment horizontal="center"/>
    </xf>
    <xf numFmtId="0" fontId="50" fillId="6" borderId="12" xfId="0" applyFont="1" applyFill="1" applyBorder="1" applyAlignment="1">
      <alignment horizontal="left"/>
    </xf>
    <xf numFmtId="0" fontId="50" fillId="6" borderId="41" xfId="0" applyFont="1" applyFill="1" applyBorder="1" applyAlignment="1">
      <alignment horizontal="left"/>
    </xf>
    <xf numFmtId="164" fontId="51" fillId="14" borderId="16" xfId="0" applyNumberFormat="1" applyFont="1" applyFill="1" applyBorder="1" applyAlignment="1">
      <alignment horizontal="center"/>
    </xf>
    <xf numFmtId="0" fontId="50" fillId="14" borderId="42" xfId="0" applyFont="1" applyFill="1" applyBorder="1" applyAlignment="1">
      <alignment horizontal="left"/>
    </xf>
    <xf numFmtId="164" fontId="51" fillId="14" borderId="9" xfId="0" applyNumberFormat="1" applyFont="1" applyFill="1" applyBorder="1" applyAlignment="1">
      <alignment horizontal="center"/>
    </xf>
    <xf numFmtId="0" fontId="50" fillId="14" borderId="11" xfId="0" applyFont="1" applyFill="1" applyBorder="1" applyAlignment="1">
      <alignment horizontal="left"/>
    </xf>
    <xf numFmtId="0" fontId="52" fillId="15" borderId="40" xfId="2" applyFont="1" applyFill="1" applyBorder="1" applyAlignment="1">
      <alignment horizontal="center" vertical="center"/>
    </xf>
    <xf numFmtId="0" fontId="52" fillId="17" borderId="40" xfId="2" applyFont="1" applyFill="1" applyBorder="1" applyAlignment="1">
      <alignment horizontal="center" vertical="center"/>
    </xf>
    <xf numFmtId="0" fontId="52" fillId="18" borderId="40" xfId="2" applyFont="1" applyFill="1" applyBorder="1" applyAlignment="1">
      <alignment horizontal="center" vertical="center"/>
    </xf>
    <xf numFmtId="164" fontId="51" fillId="14" borderId="22" xfId="0" applyNumberFormat="1" applyFont="1" applyFill="1" applyBorder="1" applyAlignment="1">
      <alignment horizontal="center"/>
    </xf>
    <xf numFmtId="0" fontId="52" fillId="18" borderId="43" xfId="2" applyFont="1" applyFill="1" applyBorder="1" applyAlignment="1">
      <alignment horizontal="center" vertical="center"/>
    </xf>
    <xf numFmtId="0" fontId="50" fillId="14" borderId="41" xfId="0" applyFont="1" applyFill="1" applyBorder="1" applyAlignment="1">
      <alignment horizontal="left"/>
    </xf>
    <xf numFmtId="0" fontId="52" fillId="15" borderId="43" xfId="2" applyFont="1" applyFill="1" applyBorder="1" applyAlignment="1">
      <alignment horizontal="center" vertical="center"/>
    </xf>
    <xf numFmtId="0" fontId="52" fillId="17" borderId="38" xfId="2" applyFont="1" applyFill="1" applyBorder="1" applyAlignment="1">
      <alignment horizontal="center" vertical="center"/>
    </xf>
    <xf numFmtId="0" fontId="52" fillId="18" borderId="38" xfId="2" applyFont="1" applyFill="1" applyBorder="1" applyAlignment="1">
      <alignment horizontal="center" vertical="center"/>
    </xf>
    <xf numFmtId="0" fontId="52" fillId="17" borderId="43" xfId="2" applyFont="1" applyFill="1" applyBorder="1" applyAlignment="1">
      <alignment horizontal="center" vertical="center"/>
    </xf>
    <xf numFmtId="164" fontId="51" fillId="14" borderId="7" xfId="0" applyNumberFormat="1" applyFont="1" applyFill="1" applyBorder="1" applyAlignment="1">
      <alignment horizontal="center"/>
    </xf>
    <xf numFmtId="0" fontId="50" fillId="14" borderId="8" xfId="0" applyFont="1" applyFill="1" applyBorder="1" applyAlignment="1">
      <alignment horizontal="left"/>
    </xf>
    <xf numFmtId="164" fontId="51" fillId="14" borderId="14" xfId="0" applyNumberFormat="1" applyFont="1" applyFill="1" applyBorder="1" applyAlignment="1">
      <alignment horizontal="center"/>
    </xf>
    <xf numFmtId="0" fontId="50" fillId="14" borderId="45" xfId="0" applyFont="1" applyFill="1" applyBorder="1" applyAlignment="1">
      <alignment horizontal="left"/>
    </xf>
    <xf numFmtId="164" fontId="52" fillId="14" borderId="22" xfId="0" applyNumberFormat="1" applyFont="1" applyFill="1" applyBorder="1" applyAlignment="1">
      <alignment horizontal="center"/>
    </xf>
    <xf numFmtId="0" fontId="38" fillId="14" borderId="41" xfId="0" applyFont="1" applyFill="1" applyBorder="1" applyAlignment="1">
      <alignment horizontal="left"/>
    </xf>
    <xf numFmtId="0" fontId="50" fillId="14" borderId="24" xfId="0" applyFont="1" applyFill="1" applyBorder="1" applyAlignment="1">
      <alignment horizontal="left"/>
    </xf>
    <xf numFmtId="164" fontId="51" fillId="14" borderId="46" xfId="0" applyNumberFormat="1" applyFont="1" applyFill="1" applyBorder="1" applyAlignment="1">
      <alignment horizontal="center"/>
    </xf>
    <xf numFmtId="164" fontId="51" fillId="14" borderId="18" xfId="0" applyNumberFormat="1" applyFont="1" applyFill="1" applyBorder="1" applyAlignment="1">
      <alignment horizontal="center"/>
    </xf>
    <xf numFmtId="164" fontId="51" fillId="14" borderId="20" xfId="0" applyNumberFormat="1" applyFont="1" applyFill="1" applyBorder="1" applyAlignment="1">
      <alignment horizontal="center"/>
    </xf>
    <xf numFmtId="164" fontId="51" fillId="0" borderId="0" xfId="0" applyNumberFormat="1" applyFont="1"/>
    <xf numFmtId="0" fontId="51" fillId="0" borderId="0" xfId="0" applyFont="1"/>
    <xf numFmtId="0" fontId="50" fillId="0" borderId="0" xfId="0" applyFont="1"/>
    <xf numFmtId="0" fontId="48" fillId="0" borderId="0" xfId="0" applyFont="1"/>
    <xf numFmtId="0" fontId="53" fillId="0" borderId="0" xfId="0" applyFont="1"/>
    <xf numFmtId="0" fontId="49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0" fontId="56" fillId="5" borderId="6" xfId="0" applyFont="1" applyFill="1" applyBorder="1" applyAlignment="1">
      <alignment horizontal="center"/>
    </xf>
    <xf numFmtId="0" fontId="57" fillId="5" borderId="95" xfId="0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41" fillId="0" borderId="0" xfId="1" applyFont="1" applyAlignment="1">
      <alignment horizontal="left"/>
    </xf>
    <xf numFmtId="164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7" borderId="2" xfId="0" applyFont="1" applyFill="1" applyBorder="1" applyAlignment="1">
      <alignment horizontal="left"/>
    </xf>
    <xf numFmtId="0" fontId="38" fillId="23" borderId="2" xfId="0" applyFont="1" applyFill="1" applyBorder="1" applyAlignment="1">
      <alignment horizontal="left"/>
    </xf>
    <xf numFmtId="0" fontId="38" fillId="7" borderId="5" xfId="0" applyFont="1" applyFill="1" applyBorder="1" applyAlignment="1">
      <alignment horizontal="left"/>
    </xf>
    <xf numFmtId="0" fontId="38" fillId="7" borderId="50" xfId="0" applyFont="1" applyFill="1" applyBorder="1" applyAlignment="1">
      <alignment horizontal="center"/>
    </xf>
    <xf numFmtId="0" fontId="38" fillId="23" borderId="50" xfId="0" applyFont="1" applyFill="1" applyBorder="1" applyAlignment="1">
      <alignment horizontal="center"/>
    </xf>
    <xf numFmtId="0" fontId="29" fillId="6" borderId="30" xfId="2" applyFont="1" applyFill="1" applyBorder="1"/>
    <xf numFmtId="0" fontId="29" fillId="6" borderId="31" xfId="2" applyFont="1" applyFill="1" applyBorder="1"/>
    <xf numFmtId="0" fontId="30" fillId="3" borderId="31" xfId="2" applyFont="1" applyFill="1" applyBorder="1" applyAlignment="1">
      <alignment horizontal="center"/>
    </xf>
    <xf numFmtId="0" fontId="31" fillId="3" borderId="31" xfId="2" applyFont="1" applyFill="1" applyBorder="1" applyAlignment="1">
      <alignment horizontal="center"/>
    </xf>
    <xf numFmtId="0" fontId="18" fillId="3" borderId="5" xfId="2" applyFill="1" applyBorder="1" applyAlignment="1">
      <alignment horizontal="center"/>
    </xf>
    <xf numFmtId="0" fontId="17" fillId="3" borderId="2" xfId="2" applyFont="1" applyFill="1" applyBorder="1" applyAlignment="1">
      <alignment horizontal="center"/>
    </xf>
    <xf numFmtId="0" fontId="17" fillId="3" borderId="49" xfId="2" applyFont="1" applyFill="1" applyBorder="1" applyAlignment="1">
      <alignment horizontal="center"/>
    </xf>
    <xf numFmtId="0" fontId="17" fillId="3" borderId="5" xfId="2" applyFont="1" applyFill="1" applyBorder="1" applyAlignment="1">
      <alignment horizontal="center"/>
    </xf>
    <xf numFmtId="16" fontId="17" fillId="3" borderId="49" xfId="2" applyNumberFormat="1" applyFont="1" applyFill="1" applyBorder="1" applyAlignment="1">
      <alignment horizontal="center"/>
    </xf>
    <xf numFmtId="0" fontId="32" fillId="9" borderId="16" xfId="2" applyFont="1" applyFill="1" applyBorder="1"/>
    <xf numFmtId="0" fontId="18" fillId="9" borderId="34" xfId="2" applyFill="1" applyBorder="1" applyAlignment="1">
      <alignment horizontal="center"/>
    </xf>
    <xf numFmtId="0" fontId="33" fillId="20" borderId="78" xfId="2" applyFont="1" applyFill="1" applyBorder="1" applyAlignment="1">
      <alignment horizontal="center"/>
    </xf>
    <xf numFmtId="0" fontId="34" fillId="21" borderId="1" xfId="2" applyFont="1" applyFill="1" applyBorder="1" applyAlignment="1">
      <alignment horizontal="center"/>
    </xf>
    <xf numFmtId="0" fontId="33" fillId="20" borderId="1" xfId="2" applyFont="1" applyFill="1" applyBorder="1" applyAlignment="1">
      <alignment horizontal="center"/>
    </xf>
    <xf numFmtId="0" fontId="34" fillId="21" borderId="79" xfId="2" applyFont="1" applyFill="1" applyBorder="1" applyAlignment="1">
      <alignment horizontal="center"/>
    </xf>
    <xf numFmtId="0" fontId="18" fillId="3" borderId="0" xfId="2" applyFill="1"/>
    <xf numFmtId="0" fontId="32" fillId="9" borderId="9" xfId="2" applyFont="1" applyFill="1" applyBorder="1"/>
    <xf numFmtId="0" fontId="18" fillId="9" borderId="10" xfId="2" applyFill="1" applyBorder="1" applyAlignment="1">
      <alignment horizontal="center"/>
    </xf>
    <xf numFmtId="0" fontId="32" fillId="17" borderId="9" xfId="2" applyFont="1" applyFill="1" applyBorder="1"/>
    <xf numFmtId="0" fontId="18" fillId="17" borderId="10" xfId="2" applyFill="1" applyBorder="1" applyAlignment="1">
      <alignment horizontal="center"/>
    </xf>
    <xf numFmtId="0" fontId="34" fillId="21" borderId="78" xfId="2" applyFont="1" applyFill="1" applyBorder="1" applyAlignment="1">
      <alignment horizontal="center"/>
    </xf>
    <xf numFmtId="0" fontId="32" fillId="16" borderId="9" xfId="2" applyFont="1" applyFill="1" applyBorder="1"/>
    <xf numFmtId="0" fontId="18" fillId="16" borderId="10" xfId="2" applyFill="1" applyBorder="1" applyAlignment="1">
      <alignment horizontal="center"/>
    </xf>
    <xf numFmtId="0" fontId="32" fillId="6" borderId="9" xfId="2" applyFont="1" applyFill="1" applyBorder="1"/>
    <xf numFmtId="0" fontId="18" fillId="6" borderId="10" xfId="2" applyFill="1" applyBorder="1" applyAlignment="1">
      <alignment horizontal="center"/>
    </xf>
    <xf numFmtId="0" fontId="32" fillId="6" borderId="14" xfId="2" applyFont="1" applyFill="1" applyBorder="1"/>
    <xf numFmtId="0" fontId="18" fillId="6" borderId="109" xfId="2" applyFill="1" applyBorder="1" applyAlignment="1">
      <alignment horizontal="center"/>
    </xf>
    <xf numFmtId="0" fontId="32" fillId="6" borderId="7" xfId="2" applyFont="1" applyFill="1" applyBorder="1"/>
    <xf numFmtId="0" fontId="18" fillId="6" borderId="105" xfId="2" applyFill="1" applyBorder="1" applyAlignment="1">
      <alignment horizontal="center"/>
    </xf>
    <xf numFmtId="0" fontId="32" fillId="8" borderId="9" xfId="2" applyFont="1" applyFill="1" applyBorder="1"/>
    <xf numFmtId="0" fontId="18" fillId="8" borderId="10" xfId="2" applyFill="1" applyBorder="1" applyAlignment="1">
      <alignment horizontal="center"/>
    </xf>
    <xf numFmtId="0" fontId="32" fillId="19" borderId="22" xfId="2" applyFont="1" applyFill="1" applyBorder="1"/>
    <xf numFmtId="0" fontId="17" fillId="19" borderId="33" xfId="2" applyFont="1" applyFill="1" applyBorder="1" applyAlignment="1">
      <alignment horizontal="center"/>
    </xf>
    <xf numFmtId="0" fontId="34" fillId="21" borderId="108" xfId="2" applyFont="1" applyFill="1" applyBorder="1" applyAlignment="1">
      <alignment horizontal="center"/>
    </xf>
    <xf numFmtId="0" fontId="34" fillId="21" borderId="80" xfId="2" applyFont="1" applyFill="1" applyBorder="1" applyAlignment="1">
      <alignment horizontal="center"/>
    </xf>
    <xf numFmtId="0" fontId="33" fillId="20" borderId="31" xfId="2" applyFont="1" applyFill="1" applyBorder="1" applyAlignment="1">
      <alignment horizontal="center"/>
    </xf>
    <xf numFmtId="0" fontId="35" fillId="3" borderId="31" xfId="2" applyFont="1" applyFill="1" applyBorder="1" applyAlignment="1">
      <alignment horizontal="left"/>
    </xf>
    <xf numFmtId="0" fontId="33" fillId="10" borderId="0" xfId="2" applyFont="1" applyFill="1" applyAlignment="1">
      <alignment horizontal="center"/>
    </xf>
    <xf numFmtId="0" fontId="18" fillId="10" borderId="0" xfId="2" applyFill="1"/>
    <xf numFmtId="0" fontId="17" fillId="10" borderId="49" xfId="2" applyFont="1" applyFill="1" applyBorder="1" applyAlignment="1">
      <alignment horizontal="center"/>
    </xf>
    <xf numFmtId="0" fontId="17" fillId="10" borderId="2" xfId="2" applyFont="1" applyFill="1" applyBorder="1" applyAlignment="1">
      <alignment horizontal="center"/>
    </xf>
    <xf numFmtId="0" fontId="17" fillId="10" borderId="5" xfId="2" applyFont="1" applyFill="1" applyBorder="1" applyAlignment="1">
      <alignment horizontal="center"/>
    </xf>
    <xf numFmtId="0" fontId="18" fillId="3" borderId="30" xfId="2" applyFill="1" applyBorder="1"/>
    <xf numFmtId="0" fontId="18" fillId="3" borderId="26" xfId="2" applyFill="1" applyBorder="1"/>
    <xf numFmtId="0" fontId="18" fillId="3" borderId="47" xfId="2" applyFill="1" applyBorder="1"/>
    <xf numFmtId="0" fontId="18" fillId="3" borderId="35" xfId="2" applyFill="1" applyBorder="1"/>
    <xf numFmtId="16" fontId="17" fillId="46" borderId="6" xfId="2" applyNumberFormat="1" applyFont="1" applyFill="1" applyBorder="1" applyAlignment="1">
      <alignment horizontal="center"/>
    </xf>
    <xf numFmtId="0" fontId="18" fillId="46" borderId="106" xfId="2" applyFill="1" applyBorder="1"/>
    <xf numFmtId="0" fontId="18" fillId="46" borderId="95" xfId="2" applyFill="1" applyBorder="1"/>
    <xf numFmtId="0" fontId="18" fillId="46" borderId="107" xfId="2" applyFill="1" applyBorder="1"/>
    <xf numFmtId="164" fontId="42" fillId="0" borderId="83" xfId="0" applyNumberFormat="1" applyFont="1" applyBorder="1" applyAlignment="1">
      <alignment horizontal="center"/>
    </xf>
    <xf numFmtId="164" fontId="42" fillId="0" borderId="12" xfId="0" applyNumberFormat="1" applyFont="1" applyBorder="1" applyAlignment="1">
      <alignment horizontal="center"/>
    </xf>
    <xf numFmtId="164" fontId="42" fillId="0" borderId="24" xfId="0" applyNumberFormat="1" applyFont="1" applyBorder="1" applyAlignment="1">
      <alignment horizontal="center"/>
    </xf>
    <xf numFmtId="164" fontId="42" fillId="0" borderId="7" xfId="0" applyNumberFormat="1" applyFont="1" applyBorder="1" applyAlignment="1">
      <alignment horizontal="left"/>
    </xf>
    <xf numFmtId="164" fontId="42" fillId="0" borderId="9" xfId="0" applyNumberFormat="1" applyFont="1" applyBorder="1" applyAlignment="1">
      <alignment horizontal="left"/>
    </xf>
    <xf numFmtId="164" fontId="42" fillId="0" borderId="22" xfId="0" applyNumberFormat="1" applyFont="1" applyBorder="1" applyAlignment="1">
      <alignment horizontal="left"/>
    </xf>
    <xf numFmtId="164" fontId="42" fillId="0" borderId="13" xfId="0" applyNumberFormat="1" applyFont="1" applyBorder="1" applyAlignment="1">
      <alignment horizontal="center"/>
    </xf>
    <xf numFmtId="164" fontId="42" fillId="0" borderId="23" xfId="0" applyNumberFormat="1" applyFont="1" applyBorder="1" applyAlignment="1">
      <alignment horizontal="center"/>
    </xf>
    <xf numFmtId="164" fontId="42" fillId="6" borderId="9" xfId="0" applyNumberFormat="1" applyFont="1" applyFill="1" applyBorder="1" applyAlignment="1">
      <alignment horizontal="center"/>
    </xf>
    <xf numFmtId="164" fontId="42" fillId="6" borderId="22" xfId="0" applyNumberFormat="1" applyFont="1" applyFill="1" applyBorder="1" applyAlignment="1">
      <alignment horizontal="center"/>
    </xf>
    <xf numFmtId="0" fontId="79" fillId="3" borderId="2" xfId="2" applyFont="1" applyFill="1" applyBorder="1"/>
    <xf numFmtId="164" fontId="42" fillId="0" borderId="110" xfId="0" applyNumberFormat="1" applyFont="1" applyBorder="1" applyAlignment="1">
      <alignment horizontal="center"/>
    </xf>
    <xf numFmtId="0" fontId="3" fillId="48" borderId="26" xfId="5" applyFont="1" applyFill="1" applyBorder="1" applyAlignment="1">
      <alignment horizontal="center"/>
    </xf>
    <xf numFmtId="0" fontId="2" fillId="48" borderId="29" xfId="5" applyFill="1" applyBorder="1" applyAlignment="1">
      <alignment horizontal="left"/>
    </xf>
    <xf numFmtId="0" fontId="2" fillId="0" borderId="0" xfId="51"/>
    <xf numFmtId="0" fontId="17" fillId="3" borderId="2" xfId="2" applyFont="1" applyFill="1" applyBorder="1"/>
    <xf numFmtId="0" fontId="17" fillId="3" borderId="6" xfId="2" applyFont="1" applyFill="1" applyBorder="1" applyAlignment="1">
      <alignment horizontal="center"/>
    </xf>
    <xf numFmtId="0" fontId="17" fillId="9" borderId="17" xfId="2" applyFont="1" applyFill="1" applyBorder="1" applyAlignment="1">
      <alignment horizontal="center"/>
    </xf>
    <xf numFmtId="0" fontId="17" fillId="6" borderId="116" xfId="2" applyFont="1" applyFill="1" applyBorder="1" applyAlignment="1">
      <alignment horizontal="center"/>
    </xf>
    <xf numFmtId="0" fontId="33" fillId="20" borderId="117" xfId="2" applyFont="1" applyFill="1" applyBorder="1" applyAlignment="1">
      <alignment horizontal="center"/>
    </xf>
    <xf numFmtId="0" fontId="17" fillId="9" borderId="12" xfId="2" applyFont="1" applyFill="1" applyBorder="1" applyAlignment="1">
      <alignment horizontal="center"/>
    </xf>
    <xf numFmtId="0" fontId="17" fillId="6" borderId="118" xfId="2" applyFont="1" applyFill="1" applyBorder="1" applyAlignment="1">
      <alignment horizontal="center"/>
    </xf>
    <xf numFmtId="0" fontId="34" fillId="21" borderId="117" xfId="2" applyFont="1" applyFill="1" applyBorder="1" applyAlignment="1">
      <alignment horizontal="center"/>
    </xf>
    <xf numFmtId="0" fontId="17" fillId="17" borderId="12" xfId="2" applyFont="1" applyFill="1" applyBorder="1" applyAlignment="1">
      <alignment horizontal="center"/>
    </xf>
    <xf numFmtId="0" fontId="17" fillId="16" borderId="12" xfId="2" applyFont="1" applyFill="1" applyBorder="1" applyAlignment="1">
      <alignment horizontal="center"/>
    </xf>
    <xf numFmtId="0" fontId="17" fillId="6" borderId="12" xfId="2" applyFont="1" applyFill="1" applyBorder="1" applyAlignment="1">
      <alignment horizontal="center"/>
    </xf>
    <xf numFmtId="0" fontId="17" fillId="6" borderId="119" xfId="2" applyFont="1" applyFill="1" applyBorder="1" applyAlignment="1">
      <alignment horizontal="center"/>
    </xf>
    <xf numFmtId="0" fontId="17" fillId="6" borderId="83" xfId="2" applyFont="1" applyFill="1" applyBorder="1" applyAlignment="1">
      <alignment horizontal="center"/>
    </xf>
    <xf numFmtId="0" fontId="17" fillId="8" borderId="12" xfId="2" applyFont="1" applyFill="1" applyBorder="1" applyAlignment="1">
      <alignment horizontal="center"/>
    </xf>
    <xf numFmtId="0" fontId="17" fillId="19" borderId="24" xfId="2" applyFont="1" applyFill="1" applyBorder="1" applyAlignment="1">
      <alignment horizontal="center"/>
    </xf>
    <xf numFmtId="0" fontId="17" fillId="6" borderId="120" xfId="2" applyFont="1" applyFill="1" applyBorder="1" applyAlignment="1">
      <alignment horizontal="center"/>
    </xf>
    <xf numFmtId="0" fontId="34" fillId="21" borderId="121" xfId="2" applyFont="1" applyFill="1" applyBorder="1" applyAlignment="1">
      <alignment horizontal="center"/>
    </xf>
    <xf numFmtId="0" fontId="19" fillId="0" borderId="0" xfId="2" applyFont="1" applyAlignment="1">
      <alignment horizontal="right"/>
    </xf>
    <xf numFmtId="0" fontId="19" fillId="0" borderId="0" xfId="2" applyFont="1"/>
    <xf numFmtId="0" fontId="9" fillId="0" borderId="0" xfId="0" applyFont="1" applyAlignment="1">
      <alignment horizontal="center"/>
    </xf>
    <xf numFmtId="0" fontId="9" fillId="0" borderId="26" xfId="0" applyFont="1" applyBorder="1" applyAlignment="1">
      <alignment horizontal="center"/>
    </xf>
    <xf numFmtId="0" fontId="50" fillId="6" borderId="21" xfId="0" applyFont="1" applyFill="1" applyBorder="1" applyAlignment="1">
      <alignment horizontal="left"/>
    </xf>
    <xf numFmtId="0" fontId="57" fillId="5" borderId="107" xfId="0" applyFont="1" applyFill="1" applyBorder="1" applyAlignment="1">
      <alignment horizontal="center"/>
    </xf>
    <xf numFmtId="0" fontId="9" fillId="11" borderId="6" xfId="0" applyFont="1" applyFill="1" applyBorder="1" applyAlignment="1">
      <alignment horizontal="center"/>
    </xf>
    <xf numFmtId="0" fontId="14" fillId="0" borderId="0" xfId="0" applyFont="1"/>
    <xf numFmtId="0" fontId="54" fillId="0" borderId="0" xfId="0" applyFont="1"/>
    <xf numFmtId="0" fontId="83" fillId="0" borderId="0" xfId="0" applyFont="1"/>
    <xf numFmtId="0" fontId="54" fillId="0" borderId="0" xfId="0" applyFont="1" applyAlignment="1">
      <alignment horizontal="center"/>
    </xf>
    <xf numFmtId="0" fontId="83" fillId="0" borderId="0" xfId="0" applyFont="1" applyAlignment="1">
      <alignment horizontal="center"/>
    </xf>
    <xf numFmtId="0" fontId="85" fillId="0" borderId="0" xfId="0" applyFont="1"/>
    <xf numFmtId="0" fontId="36" fillId="0" borderId="0" xfId="0" applyFont="1"/>
    <xf numFmtId="0" fontId="86" fillId="0" borderId="0" xfId="0" applyFont="1" applyAlignment="1">
      <alignment horizontal="right"/>
    </xf>
    <xf numFmtId="0" fontId="55" fillId="0" borderId="0" xfId="0" applyFont="1"/>
    <xf numFmtId="0" fontId="87" fillId="0" borderId="0" xfId="0" applyFont="1"/>
    <xf numFmtId="0" fontId="39" fillId="0" borderId="95" xfId="0" applyFont="1" applyBorder="1" applyAlignment="1">
      <alignment horizontal="center"/>
    </xf>
    <xf numFmtId="0" fontId="90" fillId="16" borderId="9" xfId="2" applyFont="1" applyFill="1" applyBorder="1"/>
    <xf numFmtId="0" fontId="36" fillId="10" borderId="85" xfId="0" applyFont="1" applyFill="1" applyBorder="1"/>
    <xf numFmtId="0" fontId="36" fillId="10" borderId="86" xfId="0" applyFont="1" applyFill="1" applyBorder="1"/>
    <xf numFmtId="0" fontId="36" fillId="10" borderId="42" xfId="0" applyFont="1" applyFill="1" applyBorder="1"/>
    <xf numFmtId="164" fontId="42" fillId="0" borderId="87" xfId="0" applyNumberFormat="1" applyFont="1" applyBorder="1" applyAlignment="1">
      <alignment horizontal="center"/>
    </xf>
    <xf numFmtId="164" fontId="42" fillId="0" borderId="87" xfId="0" applyNumberFormat="1" applyFont="1" applyBorder="1" applyAlignment="1">
      <alignment horizontal="left"/>
    </xf>
    <xf numFmtId="164" fontId="42" fillId="0" borderId="122" xfId="0" applyNumberFormat="1" applyFont="1" applyBorder="1" applyAlignment="1">
      <alignment horizontal="left"/>
    </xf>
    <xf numFmtId="164" fontId="42" fillId="0" borderId="123" xfId="0" applyNumberFormat="1" applyFont="1" applyBorder="1" applyAlignment="1">
      <alignment horizontal="left"/>
    </xf>
    <xf numFmtId="164" fontId="42" fillId="0" borderId="119" xfId="0" applyNumberFormat="1" applyFont="1" applyBorder="1" applyAlignment="1">
      <alignment horizontal="center"/>
    </xf>
    <xf numFmtId="164" fontId="42" fillId="0" borderId="17" xfId="0" applyNumberFormat="1" applyFont="1" applyBorder="1" applyAlignment="1">
      <alignment horizontal="center"/>
    </xf>
    <xf numFmtId="0" fontId="41" fillId="0" borderId="0" xfId="1" applyFont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4" fillId="0" borderId="0" xfId="5" applyFont="1" applyAlignment="1">
      <alignment horizontal="center"/>
    </xf>
    <xf numFmtId="0" fontId="4" fillId="3" borderId="1" xfId="5" applyFont="1" applyFill="1" applyBorder="1" applyAlignment="1">
      <alignment horizontal="center"/>
    </xf>
    <xf numFmtId="0" fontId="4" fillId="4" borderId="1" xfId="5" applyFont="1" applyFill="1" applyBorder="1" applyAlignment="1">
      <alignment horizontal="center"/>
    </xf>
    <xf numFmtId="164" fontId="91" fillId="23" borderId="3" xfId="0" applyNumberFormat="1" applyFont="1" applyFill="1" applyBorder="1" applyAlignment="1">
      <alignment horizontal="center"/>
    </xf>
    <xf numFmtId="0" fontId="4" fillId="0" borderId="48" xfId="5" applyFont="1" applyBorder="1" applyAlignment="1">
      <alignment horizontal="left"/>
    </xf>
    <xf numFmtId="0" fontId="6" fillId="0" borderId="28" xfId="4" applyFont="1" applyBorder="1" applyAlignment="1">
      <alignment horizontal="left"/>
    </xf>
    <xf numFmtId="164" fontId="26" fillId="0" borderId="0" xfId="0" applyNumberFormat="1" applyFont="1" applyAlignment="1">
      <alignment horizontal="center"/>
    </xf>
    <xf numFmtId="164" fontId="36" fillId="0" borderId="30" xfId="0" applyNumberFormat="1" applyFont="1" applyBorder="1" applyAlignment="1">
      <alignment horizontal="center"/>
    </xf>
    <xf numFmtId="164" fontId="26" fillId="0" borderId="31" xfId="0" applyNumberFormat="1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26" fillId="0" borderId="32" xfId="0" applyFont="1" applyBorder="1" applyAlignment="1">
      <alignment horizontal="left"/>
    </xf>
    <xf numFmtId="164" fontId="42" fillId="0" borderId="26" xfId="0" applyNumberFormat="1" applyFont="1" applyBorder="1"/>
    <xf numFmtId="164" fontId="42" fillId="0" borderId="0" xfId="0" applyNumberFormat="1" applyFont="1" applyAlignment="1">
      <alignment horizontal="left"/>
    </xf>
    <xf numFmtId="0" fontId="42" fillId="0" borderId="29" xfId="0" applyFont="1" applyBorder="1" applyAlignment="1">
      <alignment horizontal="left"/>
    </xf>
    <xf numFmtId="0" fontId="42" fillId="0" borderId="26" xfId="0" applyFont="1" applyBorder="1"/>
    <xf numFmtId="0" fontId="42" fillId="0" borderId="47" xfId="0" applyFont="1" applyBorder="1"/>
    <xf numFmtId="0" fontId="42" fillId="0" borderId="35" xfId="0" applyFont="1" applyBorder="1" applyAlignment="1">
      <alignment horizontal="left"/>
    </xf>
    <xf numFmtId="0" fontId="42" fillId="0" borderId="36" xfId="0" applyFont="1" applyBorder="1" applyAlignment="1">
      <alignment horizontal="left"/>
    </xf>
    <xf numFmtId="0" fontId="4" fillId="4" borderId="124" xfId="0" applyFont="1" applyFill="1" applyBorder="1"/>
    <xf numFmtId="164" fontId="42" fillId="0" borderId="0" xfId="0" applyNumberFormat="1" applyFont="1" applyAlignment="1">
      <alignment horizontal="center"/>
    </xf>
    <xf numFmtId="0" fontId="95" fillId="4" borderId="50" xfId="1" applyFont="1" applyFill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5" fontId="96" fillId="0" borderId="48" xfId="0" applyNumberFormat="1" applyFont="1" applyBorder="1" applyAlignment="1">
      <alignment horizontal="left" vertical="center"/>
    </xf>
    <xf numFmtId="0" fontId="97" fillId="0" borderId="48" xfId="0" applyFont="1" applyBorder="1"/>
    <xf numFmtId="0" fontId="7" fillId="0" borderId="1" xfId="0" applyFont="1" applyBorder="1" applyAlignment="1">
      <alignment horizontal="center" vertical="center"/>
    </xf>
    <xf numFmtId="15" fontId="96" fillId="0" borderId="1" xfId="0" applyNumberFormat="1" applyFont="1" applyBorder="1" applyAlignment="1">
      <alignment horizontal="left" vertical="center"/>
    </xf>
    <xf numFmtId="0" fontId="97" fillId="0" borderId="1" xfId="0" applyFont="1" applyBorder="1"/>
    <xf numFmtId="15" fontId="96" fillId="0" borderId="1" xfId="0" applyNumberFormat="1" applyFont="1" applyBorder="1" applyAlignment="1">
      <alignment horizontal="left" vertical="center" wrapText="1"/>
    </xf>
    <xf numFmtId="0" fontId="93" fillId="0" borderId="1" xfId="0" applyFont="1" applyBorder="1"/>
    <xf numFmtId="0" fontId="96" fillId="0" borderId="1" xfId="0" applyFont="1" applyBorder="1" applyAlignment="1">
      <alignment horizontal="left" vertical="center"/>
    </xf>
    <xf numFmtId="15" fontId="96" fillId="2" borderId="1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9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7" fillId="0" borderId="0" xfId="0" applyFont="1"/>
    <xf numFmtId="0" fontId="80" fillId="0" borderId="0" xfId="0" applyFont="1" applyAlignment="1">
      <alignment horizontal="center"/>
    </xf>
    <xf numFmtId="0" fontId="80" fillId="0" borderId="2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88" fillId="0" borderId="0" xfId="0" applyFont="1" applyAlignment="1">
      <alignment horizontal="center"/>
    </xf>
    <xf numFmtId="0" fontId="89" fillId="0" borderId="0" xfId="0" applyFont="1" applyAlignment="1">
      <alignment horizontal="center"/>
    </xf>
    <xf numFmtId="0" fontId="9" fillId="4" borderId="125" xfId="0" applyFont="1" applyFill="1" applyBorder="1" applyAlignment="1">
      <alignment horizontal="center"/>
    </xf>
    <xf numFmtId="0" fontId="90" fillId="0" borderId="48" xfId="0" applyFont="1" applyBorder="1" applyAlignment="1">
      <alignment horizontal="left"/>
    </xf>
    <xf numFmtId="0" fontId="90" fillId="0" borderId="1" xfId="0" applyFont="1" applyBorder="1" applyAlignment="1">
      <alignment horizontal="left"/>
    </xf>
    <xf numFmtId="0" fontId="90" fillId="0" borderId="0" xfId="0" applyFont="1" applyAlignment="1">
      <alignment horizontal="left"/>
    </xf>
    <xf numFmtId="0" fontId="42" fillId="0" borderId="112" xfId="0" applyFont="1" applyBorder="1"/>
    <xf numFmtId="0" fontId="42" fillId="0" borderId="113" xfId="0" applyFont="1" applyBorder="1" applyAlignment="1">
      <alignment horizontal="left"/>
    </xf>
    <xf numFmtId="0" fontId="42" fillId="0" borderId="114" xfId="0" applyFont="1" applyBorder="1" applyAlignment="1">
      <alignment horizontal="left"/>
    </xf>
    <xf numFmtId="0" fontId="98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1" fillId="5" borderId="126" xfId="0" applyFont="1" applyFill="1" applyBorder="1" applyAlignment="1">
      <alignment horizontal="center"/>
    </xf>
    <xf numFmtId="0" fontId="15" fillId="5" borderId="22" xfId="5" applyFont="1" applyFill="1" applyBorder="1" applyAlignment="1">
      <alignment horizontal="center"/>
    </xf>
    <xf numFmtId="1" fontId="99" fillId="23" borderId="80" xfId="0" applyNumberFormat="1" applyFont="1" applyFill="1" applyBorder="1" applyAlignment="1">
      <alignment horizontal="center" vertical="center"/>
    </xf>
    <xf numFmtId="0" fontId="99" fillId="23" borderId="80" xfId="0" applyFont="1" applyFill="1" applyBorder="1" applyAlignment="1">
      <alignment horizontal="left" vertical="center"/>
    </xf>
    <xf numFmtId="0" fontId="100" fillId="0" borderId="48" xfId="0" applyFont="1" applyBorder="1" applyAlignment="1">
      <alignment vertical="center"/>
    </xf>
    <xf numFmtId="0" fontId="100" fillId="0" borderId="1" xfId="0" applyFont="1" applyBorder="1" applyAlignment="1">
      <alignment vertical="center"/>
    </xf>
    <xf numFmtId="0" fontId="99" fillId="0" borderId="0" xfId="0" applyFont="1" applyAlignment="1">
      <alignment horizontal="left"/>
    </xf>
    <xf numFmtId="1" fontId="100" fillId="0" borderId="48" xfId="0" applyNumberFormat="1" applyFont="1" applyBorder="1" applyAlignment="1">
      <alignment horizontal="left" vertical="center"/>
    </xf>
    <xf numFmtId="1" fontId="100" fillId="0" borderId="0" xfId="0" applyNumberFormat="1" applyFont="1" applyAlignment="1">
      <alignment horizontal="center"/>
    </xf>
    <xf numFmtId="164" fontId="99" fillId="23" borderId="80" xfId="0" applyNumberFormat="1" applyFont="1" applyFill="1" applyBorder="1" applyAlignment="1">
      <alignment horizontal="center" vertical="center"/>
    </xf>
    <xf numFmtId="0" fontId="99" fillId="23" borderId="4" xfId="1" applyFont="1" applyFill="1" applyBorder="1" applyAlignment="1">
      <alignment horizontal="center" vertical="center"/>
    </xf>
    <xf numFmtId="0" fontId="101" fillId="23" borderId="4" xfId="1" applyFont="1" applyFill="1" applyBorder="1" applyAlignment="1">
      <alignment horizontal="center" vertical="center"/>
    </xf>
    <xf numFmtId="0" fontId="14" fillId="10" borderId="0" xfId="2" applyFont="1" applyFill="1"/>
    <xf numFmtId="0" fontId="102" fillId="47" borderId="105" xfId="52" applyFont="1" applyFill="1" applyBorder="1" applyAlignment="1">
      <alignment horizontal="center"/>
    </xf>
    <xf numFmtId="0" fontId="102" fillId="47" borderId="10" xfId="52" applyFont="1" applyFill="1" applyBorder="1" applyAlignment="1">
      <alignment horizontal="center"/>
    </xf>
    <xf numFmtId="0" fontId="102" fillId="47" borderId="33" xfId="52" applyFont="1" applyFill="1" applyBorder="1" applyAlignment="1">
      <alignment horizontal="center"/>
    </xf>
    <xf numFmtId="1" fontId="7" fillId="0" borderId="48" xfId="0" applyNumberFormat="1" applyFont="1" applyBorder="1" applyAlignment="1">
      <alignment horizontal="left" vertical="center"/>
    </xf>
    <xf numFmtId="0" fontId="14" fillId="10" borderId="0" xfId="2" applyFont="1" applyFill="1" applyAlignment="1">
      <alignment horizontal="center"/>
    </xf>
    <xf numFmtId="0" fontId="103" fillId="6" borderId="125" xfId="2" applyFont="1" applyFill="1" applyBorder="1" applyAlignment="1">
      <alignment horizontal="center"/>
    </xf>
    <xf numFmtId="0" fontId="104" fillId="3" borderId="31" xfId="2" applyFont="1" applyFill="1" applyBorder="1" applyAlignment="1">
      <alignment horizontal="right"/>
    </xf>
    <xf numFmtId="0" fontId="104" fillId="3" borderId="113" xfId="2" applyFont="1" applyFill="1" applyBorder="1" applyAlignment="1">
      <alignment horizontal="center"/>
    </xf>
    <xf numFmtId="0" fontId="104" fillId="3" borderId="114" xfId="2" applyFont="1" applyFill="1" applyBorder="1" applyAlignment="1">
      <alignment horizontal="center"/>
    </xf>
    <xf numFmtId="0" fontId="104" fillId="49" borderId="94" xfId="2" applyFont="1" applyFill="1" applyBorder="1" applyAlignment="1">
      <alignment horizontal="right"/>
    </xf>
    <xf numFmtId="0" fontId="104" fillId="3" borderId="0" xfId="2" applyFont="1" applyFill="1" applyAlignment="1">
      <alignment horizontal="center"/>
    </xf>
    <xf numFmtId="0" fontId="105" fillId="3" borderId="0" xfId="2" applyFont="1" applyFill="1"/>
    <xf numFmtId="0" fontId="102" fillId="6" borderId="111" xfId="2" applyFont="1" applyFill="1" applyBorder="1" applyAlignment="1">
      <alignment horizontal="center"/>
    </xf>
    <xf numFmtId="0" fontId="102" fillId="6" borderId="127" xfId="2" applyFont="1" applyFill="1" applyBorder="1" applyAlignment="1">
      <alignment horizontal="center"/>
    </xf>
    <xf numFmtId="0" fontId="102" fillId="6" borderId="27" xfId="2" applyFont="1" applyFill="1" applyBorder="1" applyAlignment="1">
      <alignment horizontal="center"/>
    </xf>
    <xf numFmtId="0" fontId="102" fillId="6" borderId="48" xfId="2" applyFont="1" applyFill="1" applyBorder="1" applyAlignment="1">
      <alignment horizontal="center"/>
    </xf>
    <xf numFmtId="0" fontId="102" fillId="6" borderId="115" xfId="2" applyFont="1" applyFill="1" applyBorder="1" applyAlignment="1">
      <alignment horizontal="center"/>
    </xf>
    <xf numFmtId="0" fontId="102" fillId="6" borderId="7" xfId="52" applyFont="1" applyFill="1" applyBorder="1" applyAlignment="1">
      <alignment horizontal="center"/>
    </xf>
    <xf numFmtId="0" fontId="102" fillId="6" borderId="9" xfId="52" applyFont="1" applyFill="1" applyBorder="1" applyAlignment="1">
      <alignment horizontal="center"/>
    </xf>
    <xf numFmtId="0" fontId="102" fillId="6" borderId="22" xfId="52" applyFont="1" applyFill="1" applyBorder="1" applyAlignment="1">
      <alignment horizontal="center"/>
    </xf>
    <xf numFmtId="0" fontId="102" fillId="6" borderId="110" xfId="52" applyFont="1" applyFill="1" applyBorder="1" applyAlignment="1">
      <alignment horizontal="center"/>
    </xf>
    <xf numFmtId="0" fontId="102" fillId="6" borderId="13" xfId="52" applyFont="1" applyFill="1" applyBorder="1" applyAlignment="1">
      <alignment horizontal="center"/>
    </xf>
    <xf numFmtId="0" fontId="102" fillId="6" borderId="23" xfId="52" applyFont="1" applyFill="1" applyBorder="1" applyAlignment="1">
      <alignment horizontal="center"/>
    </xf>
    <xf numFmtId="0" fontId="102" fillId="6" borderId="83" xfId="52" applyFont="1" applyFill="1" applyBorder="1" applyAlignment="1">
      <alignment horizontal="center"/>
    </xf>
    <xf numFmtId="0" fontId="102" fillId="6" borderId="12" xfId="52" applyFont="1" applyFill="1" applyBorder="1" applyAlignment="1">
      <alignment horizontal="center"/>
    </xf>
    <xf numFmtId="0" fontId="102" fillId="6" borderId="24" xfId="52" applyFont="1" applyFill="1" applyBorder="1" applyAlignment="1">
      <alignment horizontal="center"/>
    </xf>
    <xf numFmtId="0" fontId="104" fillId="6" borderId="91" xfId="2" applyFont="1" applyFill="1" applyBorder="1" applyAlignment="1">
      <alignment horizontal="center"/>
    </xf>
    <xf numFmtId="0" fontId="104" fillId="6" borderId="94" xfId="2" applyFont="1" applyFill="1" applyBorder="1" applyAlignment="1">
      <alignment horizontal="center"/>
    </xf>
    <xf numFmtId="0" fontId="104" fillId="6" borderId="92" xfId="2" applyFont="1" applyFill="1" applyBorder="1" applyAlignment="1">
      <alignment horizontal="center"/>
    </xf>
    <xf numFmtId="0" fontId="36" fillId="10" borderId="11" xfId="0" applyFont="1" applyFill="1" applyBorder="1"/>
    <xf numFmtId="0" fontId="36" fillId="10" borderId="41" xfId="0" applyFont="1" applyFill="1" applyBorder="1"/>
    <xf numFmtId="164" fontId="106" fillId="0" borderId="12" xfId="0" applyNumberFormat="1" applyFont="1" applyBorder="1" applyAlignment="1">
      <alignment horizontal="center"/>
    </xf>
    <xf numFmtId="164" fontId="107" fillId="0" borderId="12" xfId="0" applyNumberFormat="1" applyFont="1" applyBorder="1" applyAlignment="1">
      <alignment horizontal="center"/>
    </xf>
    <xf numFmtId="164" fontId="42" fillId="0" borderId="16" xfId="0" applyNumberFormat="1" applyFont="1" applyBorder="1" applyAlignment="1">
      <alignment horizontal="left"/>
    </xf>
    <xf numFmtId="164" fontId="42" fillId="6" borderId="7" xfId="0" applyNumberFormat="1" applyFont="1" applyFill="1" applyBorder="1" applyAlignment="1">
      <alignment horizontal="center"/>
    </xf>
    <xf numFmtId="164" fontId="42" fillId="0" borderId="25" xfId="0" applyNumberFormat="1" applyFont="1" applyBorder="1" applyAlignment="1">
      <alignment horizontal="left"/>
    </xf>
    <xf numFmtId="0" fontId="36" fillId="10" borderId="84" xfId="0" applyFont="1" applyFill="1" applyBorder="1"/>
    <xf numFmtId="2" fontId="4" fillId="23" borderId="4" xfId="4" applyNumberFormat="1" applyFont="1" applyFill="1" applyBorder="1" applyAlignment="1">
      <alignment horizontal="center"/>
    </xf>
    <xf numFmtId="0" fontId="4" fillId="0" borderId="48" xfId="4" applyFont="1" applyBorder="1" applyAlignment="1">
      <alignment horizontal="center"/>
    </xf>
    <xf numFmtId="0" fontId="6" fillId="0" borderId="28" xfId="4" applyFont="1" applyBorder="1"/>
    <xf numFmtId="2" fontId="17" fillId="23" borderId="49" xfId="5" applyNumberFormat="1" applyFont="1" applyFill="1" applyBorder="1" applyAlignment="1">
      <alignment horizontal="left"/>
    </xf>
    <xf numFmtId="0" fontId="4" fillId="0" borderId="27" xfId="5" applyFont="1" applyBorder="1" applyAlignment="1">
      <alignment horizontal="left"/>
    </xf>
    <xf numFmtId="0" fontId="4" fillId="0" borderId="0" xfId="5" applyFont="1" applyAlignment="1">
      <alignment horizontal="left"/>
    </xf>
    <xf numFmtId="0" fontId="52" fillId="50" borderId="88" xfId="2" applyFont="1" applyFill="1" applyBorder="1" applyAlignment="1">
      <alignment horizontal="center" vertical="center"/>
    </xf>
    <xf numFmtId="0" fontId="52" fillId="50" borderId="89" xfId="2" applyFont="1" applyFill="1" applyBorder="1" applyAlignment="1">
      <alignment horizontal="center" vertical="center"/>
    </xf>
    <xf numFmtId="0" fontId="52" fillId="50" borderId="90" xfId="2" applyFont="1" applyFill="1" applyBorder="1" applyAlignment="1">
      <alignment horizontal="center" vertical="center"/>
    </xf>
    <xf numFmtId="0" fontId="52" fillId="50" borderId="40" xfId="2" applyFont="1" applyFill="1" applyBorder="1" applyAlignment="1">
      <alignment horizontal="center" vertical="center"/>
    </xf>
    <xf numFmtId="0" fontId="52" fillId="50" borderId="38" xfId="2" applyFont="1" applyFill="1" applyBorder="1" applyAlignment="1">
      <alignment horizontal="center" vertical="center"/>
    </xf>
    <xf numFmtId="0" fontId="52" fillId="19" borderId="40" xfId="2" applyFont="1" applyFill="1" applyBorder="1" applyAlignment="1">
      <alignment horizontal="center" vertical="center"/>
    </xf>
    <xf numFmtId="0" fontId="52" fillId="50" borderId="43" xfId="2" applyFont="1" applyFill="1" applyBorder="1" applyAlignment="1">
      <alignment horizontal="center" vertical="center"/>
    </xf>
    <xf numFmtId="0" fontId="52" fillId="19" borderId="38" xfId="2" applyFont="1" applyFill="1" applyBorder="1" applyAlignment="1">
      <alignment horizontal="center" vertical="center"/>
    </xf>
    <xf numFmtId="0" fontId="52" fillId="19" borderId="43" xfId="2" applyFont="1" applyFill="1" applyBorder="1" applyAlignment="1">
      <alignment horizontal="center" vertical="center"/>
    </xf>
    <xf numFmtId="164" fontId="108" fillId="3" borderId="9" xfId="0" applyNumberFormat="1" applyFont="1" applyFill="1" applyBorder="1" applyAlignment="1">
      <alignment horizontal="left"/>
    </xf>
    <xf numFmtId="0" fontId="6" fillId="5" borderId="12" xfId="5" applyFont="1" applyFill="1" applyBorder="1"/>
    <xf numFmtId="0" fontId="6" fillId="5" borderId="24" xfId="5" applyFont="1" applyFill="1" applyBorder="1"/>
    <xf numFmtId="0" fontId="99" fillId="23" borderId="4" xfId="1" applyFont="1" applyFill="1" applyBorder="1" applyAlignment="1">
      <alignment horizontal="left" vertical="center"/>
    </xf>
    <xf numFmtId="15" fontId="7" fillId="0" borderId="48" xfId="0" applyNumberFormat="1" applyFont="1" applyBorder="1" applyAlignment="1">
      <alignment horizontal="left" vertical="center"/>
    </xf>
    <xf numFmtId="15" fontId="7" fillId="0" borderId="1" xfId="0" applyNumberFormat="1" applyFont="1" applyBorder="1" applyAlignment="1">
      <alignment horizontal="left" vertical="center"/>
    </xf>
    <xf numFmtId="15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5" fontId="7" fillId="2" borderId="1" xfId="0" applyNumberFormat="1" applyFont="1" applyFill="1" applyBorder="1" applyAlignment="1">
      <alignment horizontal="left" vertical="center" wrapText="1"/>
    </xf>
    <xf numFmtId="2" fontId="92" fillId="23" borderId="77" xfId="4" applyNumberFormat="1" applyFont="1" applyFill="1" applyBorder="1" applyAlignment="1">
      <alignment horizontal="left"/>
    </xf>
    <xf numFmtId="0" fontId="83" fillId="14" borderId="11" xfId="0" applyFont="1" applyFill="1" applyBorder="1" applyAlignment="1">
      <alignment horizontal="left"/>
    </xf>
    <xf numFmtId="0" fontId="11" fillId="13" borderId="15" xfId="0" applyFont="1" applyFill="1" applyBorder="1" applyAlignment="1">
      <alignment horizontal="center"/>
    </xf>
    <xf numFmtId="0" fontId="11" fillId="13" borderId="19" xfId="0" applyFont="1" applyFill="1" applyBorder="1" applyAlignment="1">
      <alignment horizontal="center"/>
    </xf>
    <xf numFmtId="0" fontId="11" fillId="13" borderId="37" xfId="0" applyFont="1" applyFill="1" applyBorder="1" applyAlignment="1">
      <alignment horizontal="center"/>
    </xf>
    <xf numFmtId="15" fontId="7" fillId="0" borderId="0" xfId="0" applyNumberFormat="1" applyFont="1" applyAlignment="1">
      <alignment horizontal="left" vertical="center"/>
    </xf>
    <xf numFmtId="0" fontId="109" fillId="0" borderId="0" xfId="1" applyFont="1" applyAlignment="1">
      <alignment horizontal="left"/>
    </xf>
    <xf numFmtId="0" fontId="109" fillId="22" borderId="0" xfId="1" applyFont="1" applyFill="1" applyAlignment="1">
      <alignment horizontal="right"/>
    </xf>
    <xf numFmtId="166" fontId="109" fillId="22" borderId="0" xfId="1" applyNumberFormat="1" applyFont="1" applyFill="1" applyAlignment="1">
      <alignment horizontal="left"/>
    </xf>
    <xf numFmtId="0" fontId="42" fillId="0" borderId="26" xfId="0" applyFont="1" applyBorder="1" applyAlignment="1">
      <alignment horizontal="right"/>
    </xf>
    <xf numFmtId="0" fontId="45" fillId="15" borderId="2" xfId="0" applyFont="1" applyFill="1" applyBorder="1" applyAlignment="1">
      <alignment horizontal="center" vertical="center"/>
    </xf>
    <xf numFmtId="0" fontId="45" fillId="15" borderId="49" xfId="0" applyFont="1" applyFill="1" applyBorder="1" applyAlignment="1">
      <alignment horizontal="center" vertical="center"/>
    </xf>
    <xf numFmtId="0" fontId="45" fillId="15" borderId="5" xfId="0" applyFont="1" applyFill="1" applyBorder="1" applyAlignment="1">
      <alignment horizontal="center" vertical="center"/>
    </xf>
    <xf numFmtId="0" fontId="3" fillId="19" borderId="91" xfId="5" applyFont="1" applyFill="1" applyBorder="1" applyAlignment="1">
      <alignment horizontal="center"/>
    </xf>
    <xf numFmtId="0" fontId="3" fillId="19" borderId="94" xfId="5" applyFont="1" applyFill="1" applyBorder="1" applyAlignment="1">
      <alignment horizontal="center"/>
    </xf>
    <xf numFmtId="0" fontId="3" fillId="19" borderId="92" xfId="5" applyFont="1" applyFill="1" applyBorder="1" applyAlignment="1">
      <alignment horizontal="center"/>
    </xf>
    <xf numFmtId="0" fontId="3" fillId="22" borderId="2" xfId="5" applyFont="1" applyFill="1" applyBorder="1" applyAlignment="1">
      <alignment horizontal="center"/>
    </xf>
    <xf numFmtId="0" fontId="3" fillId="22" borderId="5" xfId="5" applyFont="1" applyFill="1" applyBorder="1" applyAlignment="1">
      <alignment horizontal="center"/>
    </xf>
    <xf numFmtId="0" fontId="17" fillId="3" borderId="55" xfId="2" applyFont="1" applyFill="1" applyBorder="1" applyAlignment="1">
      <alignment horizontal="center" vertical="center"/>
    </xf>
    <xf numFmtId="0" fontId="17" fillId="3" borderId="52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17" fillId="3" borderId="51" xfId="2" applyFont="1" applyFill="1" applyBorder="1" applyAlignment="1">
      <alignment horizontal="center" vertical="center"/>
    </xf>
    <xf numFmtId="0" fontId="17" fillId="3" borderId="53" xfId="2" applyFont="1" applyFill="1" applyBorder="1" applyAlignment="1">
      <alignment horizontal="center" vertical="center"/>
    </xf>
    <xf numFmtId="0" fontId="17" fillId="3" borderId="54" xfId="2" applyFont="1" applyFill="1" applyBorder="1" applyAlignment="1">
      <alignment horizontal="center" vertical="center"/>
    </xf>
    <xf numFmtId="0" fontId="17" fillId="3" borderId="56" xfId="2" applyFont="1" applyFill="1" applyBorder="1" applyAlignment="1">
      <alignment horizontal="center" vertical="center"/>
    </xf>
  </cellXfs>
  <cellStyles count="55">
    <cellStyle name="20% - Accent1 2" xfId="7" xr:uid="{30F2F8D6-57DB-4D1E-9898-4686B0A04902}"/>
    <cellStyle name="20% - Accent2 2" xfId="8" xr:uid="{A2895A5F-DEA5-417A-A883-F40ABACABC9B}"/>
    <cellStyle name="20% - Accent3 2" xfId="9" xr:uid="{8B7A309B-F87F-4EDD-A56E-F6551346DDB5}"/>
    <cellStyle name="20% - Accent4 2" xfId="10" xr:uid="{79FB93FD-6A3F-4371-82B9-14456DBE624B}"/>
    <cellStyle name="20% - Accent5 2" xfId="11" xr:uid="{18D19FD1-C532-4011-B7BA-493AB6D4FC4D}"/>
    <cellStyle name="20% - Accent6 2" xfId="12" xr:uid="{4D27FCFE-508C-4E03-82EE-BB1DAACB0A62}"/>
    <cellStyle name="40% - Accent1 2" xfId="13" xr:uid="{1862FEBC-FB53-4E1C-BB82-5B933716D340}"/>
    <cellStyle name="40% - Accent2 2" xfId="14" xr:uid="{D0CD619A-4642-4F8F-A337-9441DBCFED7B}"/>
    <cellStyle name="40% - Accent3 2" xfId="15" xr:uid="{4ABBF022-8667-4517-816A-AA67D4BCF957}"/>
    <cellStyle name="40% - Accent4 2" xfId="16" xr:uid="{0DB1A30A-FE45-4753-80FE-8BAE490F5AE3}"/>
    <cellStyle name="40% - Accent5 2" xfId="17" xr:uid="{B3B4F700-D5E5-4CE3-9833-DCC236BDEF56}"/>
    <cellStyle name="40% - Accent6 2" xfId="18" xr:uid="{A275DE55-4518-47EE-905E-DC1E3F6EE083}"/>
    <cellStyle name="60% - Accent1 2" xfId="19" xr:uid="{8185FFB4-7DA0-43F3-AB8A-2123CF3E8BA7}"/>
    <cellStyle name="60% - Accent2 2" xfId="20" xr:uid="{128AA2CA-2CFD-4508-8E5A-791F2F69849F}"/>
    <cellStyle name="60% - Accent3 2" xfId="21" xr:uid="{C339FECD-2624-465B-AFEB-C85E7B54B260}"/>
    <cellStyle name="60% - Accent4 2" xfId="22" xr:uid="{76A146F3-93E8-41D5-8505-5ED34D2789A1}"/>
    <cellStyle name="60% - Accent5 2" xfId="23" xr:uid="{84BC4F9F-7491-4638-9895-B75979A4EDB3}"/>
    <cellStyle name="60% - Accent6 2" xfId="24" xr:uid="{320DF6FD-1704-4972-BC73-15276CD82987}"/>
    <cellStyle name="Accent1 2" xfId="25" xr:uid="{F8ADC976-A9AA-4E9C-B6C3-4BE32B8CD4D8}"/>
    <cellStyle name="Accent2 2" xfId="26" xr:uid="{07B944E8-5129-4357-ADC0-6617FDAB5F2F}"/>
    <cellStyle name="Accent3 2" xfId="27" xr:uid="{06BBA394-BE68-4CA3-BE16-8C5FC0EF4B21}"/>
    <cellStyle name="Accent4 2" xfId="28" xr:uid="{0FE8D938-B3B0-405D-8A4A-B62CB3B9447B}"/>
    <cellStyle name="Accent5 2" xfId="29" xr:uid="{25A21660-DA20-4F81-8935-EF275F6CACA0}"/>
    <cellStyle name="Accent6 2" xfId="30" xr:uid="{8A52BDFA-B083-4150-B44F-481E8E8F91B6}"/>
    <cellStyle name="Bad 2" xfId="31" xr:uid="{D46C5F24-3ED0-4C44-9EB6-A96E3446D311}"/>
    <cellStyle name="Calculation 2" xfId="32" xr:uid="{E0811047-8E89-4968-A484-9743E1987DB7}"/>
    <cellStyle name="Check Cell 2" xfId="33" xr:uid="{D27F4024-D8AC-4DC8-90F5-F913773A68D1}"/>
    <cellStyle name="Explanatory Text 2" xfId="34" xr:uid="{49E820C8-2001-4A1C-BA69-EC67172198C5}"/>
    <cellStyle name="Good 2" xfId="35" xr:uid="{52707074-2409-4A1E-B477-28DB4286F3EF}"/>
    <cellStyle name="Heading 1 2" xfId="36" xr:uid="{B6C8BF0B-744E-406A-824C-D79E5FB969C1}"/>
    <cellStyle name="Heading 2 2" xfId="37" xr:uid="{91D35E4D-A60B-4D9C-B5CF-E8669C8F6B51}"/>
    <cellStyle name="Heading 3 2" xfId="38" xr:uid="{1D2D02A7-0FC1-45CB-85C4-37060EE513B0}"/>
    <cellStyle name="Heading 4 2" xfId="39" xr:uid="{09274FC6-2E45-48AF-BB07-3C430DBC2A1C}"/>
    <cellStyle name="Input 2" xfId="40" xr:uid="{9AD99266-8353-4D7F-B9FA-1551B72B5C36}"/>
    <cellStyle name="Linked Cell 2" xfId="41" xr:uid="{76889549-4E13-428E-9518-148857D9A52A}"/>
    <cellStyle name="Neutral 2" xfId="42" xr:uid="{953BF9E0-638A-45CB-8B19-778BC76DD432}"/>
    <cellStyle name="Normal" xfId="0" builtinId="0"/>
    <cellStyle name="Normal 2" xfId="3" xr:uid="{14383BF0-2F5E-4574-8ECB-158A6ED19B07}"/>
    <cellStyle name="Normal 2 2" xfId="2" xr:uid="{6088BFEE-ED54-4023-A45B-A7F2AC61EFA8}"/>
    <cellStyle name="Normal 3" xfId="48" xr:uid="{46444300-C224-4E25-874A-453BC9F70D91}"/>
    <cellStyle name="Normal 4" xfId="49" xr:uid="{F6B32240-BAE6-4122-A12D-1702F468BC09}"/>
    <cellStyle name="Normal 4 2 2 2" xfId="50" xr:uid="{3489B208-1B02-4B45-8C9A-E98BF87A2373}"/>
    <cellStyle name="Normal 4 4" xfId="52" xr:uid="{4773062E-5DD4-474E-BF15-B570A5F1A327}"/>
    <cellStyle name="Normal 4 4 2" xfId="1" xr:uid="{A6BA0003-1A5C-4C41-806B-38D9A645DD27}"/>
    <cellStyle name="Normal 4 4 7" xfId="53" xr:uid="{260F4DAC-ADA9-4834-AD8A-C247AD983D34}"/>
    <cellStyle name="Normal 5" xfId="4" xr:uid="{F438E454-18A3-4A87-96F3-978D5DC2E6D5}"/>
    <cellStyle name="Normal 5 2" xfId="5" xr:uid="{EF3D5719-18B2-4136-80AB-F8CBE3D22A6C}"/>
    <cellStyle name="Normal 6" xfId="6" xr:uid="{4C2332F9-D5A8-4A1C-B10B-C2BE891A5054}"/>
    <cellStyle name="Normal 6 2" xfId="54" xr:uid="{9C7EF87D-07EC-4E7D-B2BB-5D4E2677ADCC}"/>
    <cellStyle name="Normal 7" xfId="51" xr:uid="{3B671B33-3FEB-4960-AF5A-56DEC5A78FEB}"/>
    <cellStyle name="Note 2" xfId="43" xr:uid="{328002DB-13FD-41EE-863F-9966B52423DF}"/>
    <cellStyle name="Output 2" xfId="44" xr:uid="{5AC865C2-1943-4638-85FE-8611F3177201}"/>
    <cellStyle name="Title 2" xfId="45" xr:uid="{32D7E0DE-F886-4AF4-ACD5-A572C9019088}"/>
    <cellStyle name="Total 2" xfId="46" xr:uid="{322ABA09-FB03-4D0A-B833-AA8BAF5A0215}"/>
    <cellStyle name="Warning Text 2" xfId="47" xr:uid="{60B9BE76-1E74-468E-9CED-77C2369A543C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99"/>
      <color rgb="FF0000CC"/>
      <color rgb="FFFFCC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zaly01\CAZALY\FCFC\2017\FCFC%20Premiership%20TABLE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zaly01/CAZALY/FCFC/2017/FCFC%20Premiership%20TABLE201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CFC/2020/FCFC%20PREMIERSHIP%20TABLE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Scores"/>
      <sheetName val="2017 PREM TABLE"/>
      <sheetName val="FIXTURES 2017"/>
      <sheetName val="FINALS"/>
      <sheetName val="Harrys 321"/>
      <sheetName val="Weirdo Stat"/>
      <sheetName val="Betmeister"/>
      <sheetName val="VO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Scor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Scores"/>
      <sheetName val="2020 PREM TABLE"/>
      <sheetName val="Fixtures"/>
      <sheetName val="FINALS"/>
      <sheetName val="Deaths' 329"/>
      <sheetName val="Weirdo Stat"/>
      <sheetName val="Quotes"/>
      <sheetName val="Crabo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419D-3878-4C85-ABD5-D4B0A1AE246C}">
  <dimension ref="A1:AS825"/>
  <sheetViews>
    <sheetView tabSelected="1" topLeftCell="M1" zoomScale="80" zoomScaleNormal="80" workbookViewId="0">
      <pane ySplit="1" topLeftCell="A25" activePane="bottomLeft" state="frozen"/>
      <selection pane="bottomLeft" activeCell="Y40" sqref="Y40"/>
    </sheetView>
  </sheetViews>
  <sheetFormatPr defaultColWidth="8.88671875" defaultRowHeight="18" x14ac:dyDescent="0.35"/>
  <cols>
    <col min="1" max="1" width="8.88671875" style="344" customWidth="1"/>
    <col min="2" max="2" width="8.88671875" style="345" customWidth="1"/>
    <col min="3" max="3" width="28.44140625" style="345" hidden="1" customWidth="1"/>
    <col min="4" max="4" width="18.6640625" style="374" bestFit="1" customWidth="1"/>
    <col min="5" max="5" width="23.109375" style="372" bestFit="1" customWidth="1"/>
    <col min="6" max="6" width="7.33203125" style="347" customWidth="1"/>
    <col min="7" max="8" width="11.33203125" style="2" customWidth="1"/>
    <col min="9" max="9" width="25.109375" style="360" bestFit="1" customWidth="1"/>
    <col min="10" max="10" width="10.88671875" style="348" customWidth="1"/>
    <col min="11" max="11" width="11.44140625" style="92" customWidth="1"/>
    <col min="12" max="12" width="9.88671875" style="170" bestFit="1" customWidth="1"/>
    <col min="13" max="13" width="7.6640625" style="170" customWidth="1"/>
    <col min="14" max="14" width="29.88671875" style="171" bestFit="1" customWidth="1"/>
    <col min="15" max="15" width="9.33203125" style="179" customWidth="1"/>
    <col min="16" max="16" width="8.88671875" style="349" customWidth="1"/>
    <col min="17" max="17" width="6.109375" style="306" customWidth="1"/>
    <col min="18" max="18" width="24.33203125" style="112" customWidth="1"/>
    <col min="19" max="19" width="23.88671875" style="185" customWidth="1"/>
    <col min="20" max="20" width="5.5546875" style="185" customWidth="1"/>
    <col min="21" max="21" width="23.88671875" style="185" customWidth="1"/>
    <col min="22" max="22" width="5.6640625" style="185" customWidth="1"/>
    <col min="23" max="23" width="27.88671875" style="185" bestFit="1" customWidth="1"/>
    <col min="24" max="24" width="6.44140625" style="185" bestFit="1" customWidth="1"/>
    <col min="25" max="25" width="8.5546875" style="110" customWidth="1"/>
    <col min="26" max="26" width="7.88671875" style="110" bestFit="1" customWidth="1"/>
    <col min="34" max="34" width="9.109375" style="10"/>
  </cols>
  <sheetData>
    <row r="1" spans="1:34" s="1" customFormat="1" ht="30" customHeight="1" thickBot="1" x14ac:dyDescent="0.4">
      <c r="A1" s="375" t="s">
        <v>1</v>
      </c>
      <c r="B1" s="368" t="s">
        <v>883</v>
      </c>
      <c r="C1" s="368" t="s">
        <v>1698</v>
      </c>
      <c r="D1" s="368" t="s">
        <v>884</v>
      </c>
      <c r="E1" s="369" t="s">
        <v>885</v>
      </c>
      <c r="F1" s="376" t="s">
        <v>0</v>
      </c>
      <c r="G1" s="377" t="s">
        <v>1548</v>
      </c>
      <c r="H1" s="376" t="s">
        <v>122</v>
      </c>
      <c r="I1" s="434" t="s">
        <v>3</v>
      </c>
      <c r="J1" s="331" t="s">
        <v>4</v>
      </c>
      <c r="K1" s="292"/>
      <c r="L1" s="314" t="s">
        <v>1</v>
      </c>
      <c r="M1" s="126" t="s">
        <v>122</v>
      </c>
      <c r="N1" s="127" t="s">
        <v>1696</v>
      </c>
      <c r="O1" s="177" t="s">
        <v>145</v>
      </c>
      <c r="P1" s="277"/>
      <c r="Q1" s="303"/>
      <c r="R1" s="447" t="s">
        <v>149</v>
      </c>
      <c r="S1" s="448">
        <v>45744</v>
      </c>
      <c r="T1" s="446"/>
      <c r="U1" s="446"/>
      <c r="V1" s="183"/>
      <c r="W1" s="183"/>
      <c r="X1" s="183"/>
      <c r="Y1" s="110"/>
      <c r="Z1" s="90"/>
      <c r="AH1" s="11"/>
    </row>
    <row r="2" spans="1:34" ht="18.75" customHeight="1" thickBot="1" x14ac:dyDescent="0.4">
      <c r="A2" s="332">
        <v>18</v>
      </c>
      <c r="B2" s="333">
        <v>48</v>
      </c>
      <c r="C2" s="382" t="s">
        <v>1701</v>
      </c>
      <c r="D2" s="373" t="s">
        <v>787</v>
      </c>
      <c r="E2" s="370" t="s">
        <v>220</v>
      </c>
      <c r="F2" s="334" t="s">
        <v>128</v>
      </c>
      <c r="G2" s="335"/>
      <c r="H2" s="435" t="s">
        <v>57</v>
      </c>
      <c r="I2" s="358" t="str">
        <f>_xlfn.XLOOKUP(H2,$Q$4:$Q$23,$R$4:$R$23)</f>
        <v>Bluebaggers</v>
      </c>
      <c r="J2" s="336" t="s">
        <v>1981</v>
      </c>
      <c r="K2" s="111" t="s">
        <v>125</v>
      </c>
      <c r="L2" s="413">
        <v>287</v>
      </c>
      <c r="M2" s="128" t="s">
        <v>59</v>
      </c>
      <c r="N2" s="129" t="str">
        <f t="shared" ref="N2:N33" si="0">_xlfn.SINGLE(_xlfn.XLOOKUP(L2,A:A,C:C))</f>
        <v>Ned Moyle</v>
      </c>
      <c r="O2" s="178"/>
      <c r="P2" s="277"/>
      <c r="Q2" s="450" t="s">
        <v>120</v>
      </c>
      <c r="R2" s="451"/>
      <c r="S2" s="451"/>
      <c r="T2" s="451"/>
      <c r="U2" s="451"/>
      <c r="V2" s="451"/>
      <c r="W2" s="451"/>
      <c r="X2" s="452"/>
      <c r="Z2" s="90"/>
    </row>
    <row r="3" spans="1:34" ht="18.75" customHeight="1" thickBot="1" x14ac:dyDescent="0.4">
      <c r="A3" s="332">
        <v>19</v>
      </c>
      <c r="B3" s="333">
        <v>2</v>
      </c>
      <c r="C3" s="382" t="s">
        <v>939</v>
      </c>
      <c r="D3" s="373" t="s">
        <v>687</v>
      </c>
      <c r="E3" s="370" t="s">
        <v>154</v>
      </c>
      <c r="F3" s="337" t="s">
        <v>128</v>
      </c>
      <c r="G3" s="338"/>
      <c r="H3" s="435" t="str">
        <f>_xlfn.SINGLE(_xlfn.XLOOKUP(A3,L:L,M:M))</f>
        <v>MD</v>
      </c>
      <c r="I3" s="358" t="str">
        <f>_xlfn.XLOOKUP(H3,$Q$4:$Q$23,$R$4:$R$23)</f>
        <v>Bluebaggers</v>
      </c>
      <c r="J3" s="339"/>
      <c r="K3" s="113"/>
      <c r="L3" s="251">
        <v>415</v>
      </c>
      <c r="M3" s="131" t="s">
        <v>59</v>
      </c>
      <c r="N3" s="129" t="str">
        <f t="shared" si="0"/>
        <v>Lloyd Meek</v>
      </c>
      <c r="O3" s="178" t="e">
        <f>VLOOKUP(L3,L$2:$M2,2,FALSE)</f>
        <v>#N/A</v>
      </c>
      <c r="P3" s="277"/>
      <c r="Q3" s="115"/>
      <c r="R3" s="190" t="s">
        <v>5</v>
      </c>
      <c r="S3" s="188" t="s">
        <v>123</v>
      </c>
      <c r="T3" s="191"/>
      <c r="U3" s="188" t="s">
        <v>124</v>
      </c>
      <c r="V3" s="191"/>
      <c r="W3" s="189" t="s">
        <v>2</v>
      </c>
      <c r="X3" s="192"/>
      <c r="AA3" s="310"/>
      <c r="AB3" s="110"/>
      <c r="AC3" s="90"/>
      <c r="AD3" s="90"/>
      <c r="AE3" s="90"/>
      <c r="AF3" s="90"/>
      <c r="AG3" s="1"/>
      <c r="AH3" s="11"/>
    </row>
    <row r="4" spans="1:34" ht="18.75" customHeight="1" x14ac:dyDescent="0.35">
      <c r="A4" s="332">
        <v>49</v>
      </c>
      <c r="B4" s="333">
        <v>33</v>
      </c>
      <c r="C4" s="382" t="s">
        <v>964</v>
      </c>
      <c r="D4" s="373" t="s">
        <v>700</v>
      </c>
      <c r="E4" s="371" t="s">
        <v>243</v>
      </c>
      <c r="F4" s="337" t="s">
        <v>129</v>
      </c>
      <c r="G4" s="338"/>
      <c r="H4" s="435" t="str">
        <f>_xlfn.SINGLE(_xlfn.XLOOKUP(A4,L:L,M:M))</f>
        <v>MD</v>
      </c>
      <c r="I4" s="358" t="str">
        <f>_xlfn.XLOOKUP(H4,$Q$4:$Q$23,$R$4:$R$23)</f>
        <v>Bluebaggers</v>
      </c>
      <c r="J4" s="339"/>
      <c r="K4" s="113"/>
      <c r="L4" s="251">
        <v>537</v>
      </c>
      <c r="M4" s="131" t="s">
        <v>59</v>
      </c>
      <c r="N4" s="129" t="str">
        <f t="shared" si="0"/>
        <v>Willem Drew</v>
      </c>
      <c r="O4" s="178" t="e">
        <f>VLOOKUP(L4,L$2:$M3,2,FALSE)</f>
        <v>#N/A</v>
      </c>
      <c r="P4" s="277"/>
      <c r="Q4" s="304" t="s">
        <v>888</v>
      </c>
      <c r="R4" s="415" t="s">
        <v>61</v>
      </c>
      <c r="S4" s="246" t="s">
        <v>946</v>
      </c>
      <c r="T4" s="297">
        <v>28</v>
      </c>
      <c r="U4" s="246" t="s">
        <v>1467</v>
      </c>
      <c r="V4" s="297">
        <v>675</v>
      </c>
      <c r="W4" s="246" t="s">
        <v>1383</v>
      </c>
      <c r="X4" s="243">
        <v>561</v>
      </c>
      <c r="AA4" s="310"/>
      <c r="AB4" s="110"/>
      <c r="AC4" s="110"/>
      <c r="AD4" s="110"/>
      <c r="AE4" s="90"/>
      <c r="AF4" s="110"/>
    </row>
    <row r="5" spans="1:34" ht="18.75" customHeight="1" x14ac:dyDescent="0.35">
      <c r="A5" s="332">
        <v>71</v>
      </c>
      <c r="B5" s="333">
        <v>46</v>
      </c>
      <c r="C5" s="382" t="s">
        <v>983</v>
      </c>
      <c r="D5" s="373" t="s">
        <v>696</v>
      </c>
      <c r="E5" s="371" t="s">
        <v>258</v>
      </c>
      <c r="F5" s="337" t="s">
        <v>129</v>
      </c>
      <c r="G5" s="338"/>
      <c r="H5" s="435" t="str">
        <f>_xlfn.SINGLE(_xlfn.XLOOKUP(A5,L:L,M:M))</f>
        <v>MD</v>
      </c>
      <c r="I5" s="358" t="str">
        <f>_xlfn.XLOOKUP(H5,$Q$4:$Q$23,$R$4:$R$23)</f>
        <v>Bluebaggers</v>
      </c>
      <c r="J5" s="339"/>
      <c r="L5" s="251">
        <v>131</v>
      </c>
      <c r="M5" s="131" t="s">
        <v>55</v>
      </c>
      <c r="N5" s="129" t="str">
        <f t="shared" si="0"/>
        <v>Darcy Cameron</v>
      </c>
      <c r="O5" s="178" t="e">
        <f>VLOOKUP(L5,L$2:$M4,2,FALSE)</f>
        <v>#N/A</v>
      </c>
      <c r="P5" s="277"/>
      <c r="Q5" s="304" t="s">
        <v>59</v>
      </c>
      <c r="R5" s="294" t="s">
        <v>60</v>
      </c>
      <c r="S5" s="247" t="s">
        <v>1267</v>
      </c>
      <c r="T5" s="365">
        <v>415</v>
      </c>
      <c r="U5" s="246" t="s">
        <v>1365</v>
      </c>
      <c r="V5" s="244">
        <v>537</v>
      </c>
      <c r="W5" s="247" t="s">
        <v>1163</v>
      </c>
      <c r="X5" s="244">
        <v>287</v>
      </c>
      <c r="AA5" s="310"/>
      <c r="AB5" s="110"/>
      <c r="AC5" s="90"/>
      <c r="AD5" s="110"/>
      <c r="AE5" s="110"/>
      <c r="AF5" s="110"/>
    </row>
    <row r="6" spans="1:34" ht="18.75" customHeight="1" x14ac:dyDescent="0.35">
      <c r="A6" s="332">
        <v>72</v>
      </c>
      <c r="B6" s="333">
        <v>26</v>
      </c>
      <c r="C6" s="382" t="s">
        <v>1713</v>
      </c>
      <c r="D6" s="373" t="s">
        <v>807</v>
      </c>
      <c r="E6" s="371" t="s">
        <v>259</v>
      </c>
      <c r="F6" s="337" t="s">
        <v>129</v>
      </c>
      <c r="G6" s="338"/>
      <c r="H6" s="435" t="s">
        <v>57</v>
      </c>
      <c r="I6" s="358" t="str">
        <f>_xlfn.XLOOKUP(H6,$Q$4:$Q$23,$R$4:$R$23)</f>
        <v>Bluebaggers</v>
      </c>
      <c r="J6" s="339" t="s">
        <v>1981</v>
      </c>
      <c r="K6" s="113"/>
      <c r="L6" s="251">
        <v>644</v>
      </c>
      <c r="M6" s="131" t="s">
        <v>55</v>
      </c>
      <c r="N6" s="129" t="str">
        <f t="shared" si="0"/>
        <v>Jack Steele</v>
      </c>
      <c r="O6" s="178" t="e">
        <f>VLOOKUP(L6,L$2:$M5,2,FALSE)</f>
        <v>#N/A</v>
      </c>
      <c r="P6" s="277"/>
      <c r="Q6" s="304" t="s">
        <v>55</v>
      </c>
      <c r="R6" s="294" t="s">
        <v>56</v>
      </c>
      <c r="S6" s="247" t="s">
        <v>1040</v>
      </c>
      <c r="T6" s="244">
        <v>131</v>
      </c>
      <c r="U6" s="246" t="s">
        <v>1448</v>
      </c>
      <c r="V6" s="244">
        <v>644</v>
      </c>
      <c r="W6" s="247" t="s">
        <v>1490</v>
      </c>
      <c r="X6" s="244">
        <v>701</v>
      </c>
      <c r="AA6" s="310"/>
      <c r="AB6" s="110"/>
      <c r="AC6" s="110"/>
      <c r="AD6" s="110"/>
      <c r="AE6" s="110"/>
      <c r="AF6" s="110"/>
      <c r="AH6" s="11"/>
    </row>
    <row r="7" spans="1:34" ht="18.75" customHeight="1" x14ac:dyDescent="0.35">
      <c r="A7" s="332">
        <v>81</v>
      </c>
      <c r="B7" s="333">
        <v>25</v>
      </c>
      <c r="C7" s="382" t="s">
        <v>994</v>
      </c>
      <c r="D7" s="373" t="s">
        <v>418</v>
      </c>
      <c r="E7" s="371" t="s">
        <v>153</v>
      </c>
      <c r="F7" s="337" t="s">
        <v>129</v>
      </c>
      <c r="G7" s="338" t="s">
        <v>2</v>
      </c>
      <c r="H7" s="435" t="str">
        <f>_xlfn.SINGLE(_xlfn.XLOOKUP(A7,L:L,M:M))</f>
        <v>MD</v>
      </c>
      <c r="I7" s="358" t="str">
        <f>_xlfn.XLOOKUP(H7,$Q$4:$Q$23,$R$4:$R$23)</f>
        <v>Bluebaggers</v>
      </c>
      <c r="J7" s="339"/>
      <c r="K7" s="113"/>
      <c r="L7" s="251">
        <v>701</v>
      </c>
      <c r="M7" s="131" t="s">
        <v>55</v>
      </c>
      <c r="N7" s="129" t="str">
        <f t="shared" si="0"/>
        <v>Jedd Busslinger</v>
      </c>
      <c r="O7" s="178" t="e">
        <f>VLOOKUP(L7,L$2:$M6,2,FALSE)</f>
        <v>#N/A</v>
      </c>
      <c r="P7" s="277"/>
      <c r="Q7" s="304" t="s">
        <v>66</v>
      </c>
      <c r="R7" s="294" t="s">
        <v>67</v>
      </c>
      <c r="S7" s="247" t="s">
        <v>1497</v>
      </c>
      <c r="T7" s="410">
        <v>710</v>
      </c>
      <c r="U7" s="246" t="s">
        <v>1484</v>
      </c>
      <c r="V7" s="410">
        <v>692</v>
      </c>
      <c r="W7" s="247" t="s">
        <v>1223</v>
      </c>
      <c r="X7" s="411">
        <v>364</v>
      </c>
      <c r="AA7" s="310"/>
      <c r="AB7" s="110"/>
      <c r="AC7" s="110"/>
      <c r="AD7" s="110"/>
      <c r="AE7" s="110"/>
      <c r="AF7" s="110"/>
      <c r="AH7" s="11"/>
    </row>
    <row r="8" spans="1:34" ht="18.75" customHeight="1" x14ac:dyDescent="0.35">
      <c r="A8" s="332">
        <v>92</v>
      </c>
      <c r="B8" s="333">
        <v>21</v>
      </c>
      <c r="C8" s="382" t="s">
        <v>1718</v>
      </c>
      <c r="D8" s="373" t="s">
        <v>1550</v>
      </c>
      <c r="E8" s="371" t="s">
        <v>1549</v>
      </c>
      <c r="F8" s="337" t="s">
        <v>130</v>
      </c>
      <c r="G8" s="338" t="s">
        <v>2</v>
      </c>
      <c r="H8" s="435" t="str">
        <f>_xlfn.SINGLE(_xlfn.XLOOKUP(A8,L:L,M:M))</f>
        <v>MD</v>
      </c>
      <c r="I8" s="358" t="str">
        <f>_xlfn.XLOOKUP(H8,$Q$4:$Q$23,$R$4:$R$23)</f>
        <v>Bluebaggers</v>
      </c>
      <c r="J8" s="339"/>
      <c r="K8" s="113"/>
      <c r="L8" s="251">
        <v>257</v>
      </c>
      <c r="M8" s="131" t="s">
        <v>886</v>
      </c>
      <c r="N8" s="129" t="str">
        <f t="shared" si="0"/>
        <v>Hayden Young</v>
      </c>
      <c r="O8" s="178" t="e">
        <f>VLOOKUP(L8,L$2:$M7,2,FALSE)</f>
        <v>#N/A</v>
      </c>
      <c r="P8" s="277"/>
      <c r="Q8" s="304" t="s">
        <v>53</v>
      </c>
      <c r="R8" s="294" t="s">
        <v>54</v>
      </c>
      <c r="S8" s="247" t="s">
        <v>1930</v>
      </c>
      <c r="T8" s="411">
        <v>100</v>
      </c>
      <c r="U8" s="246" t="s">
        <v>1174</v>
      </c>
      <c r="V8" s="411">
        <v>301</v>
      </c>
      <c r="W8" s="247" t="s">
        <v>1972</v>
      </c>
      <c r="X8" s="411">
        <v>795</v>
      </c>
      <c r="AA8" s="310"/>
      <c r="AB8" s="110"/>
      <c r="AC8" s="110"/>
      <c r="AD8" s="110"/>
      <c r="AE8" s="110"/>
      <c r="AF8" s="110"/>
      <c r="AH8" s="11"/>
    </row>
    <row r="9" spans="1:34" ht="18.75" customHeight="1" x14ac:dyDescent="0.35">
      <c r="A9" s="332">
        <v>96</v>
      </c>
      <c r="B9" s="333">
        <v>46</v>
      </c>
      <c r="C9" s="382" t="s">
        <v>1721</v>
      </c>
      <c r="D9" s="373" t="s">
        <v>680</v>
      </c>
      <c r="E9" s="371" t="s">
        <v>279</v>
      </c>
      <c r="F9" s="337" t="s">
        <v>130</v>
      </c>
      <c r="G9" s="338"/>
      <c r="H9" s="435" t="str">
        <f>_xlfn.SINGLE(_xlfn.XLOOKUP(A9,L:L,M:M))</f>
        <v>MD</v>
      </c>
      <c r="I9" s="358" t="str">
        <f>_xlfn.XLOOKUP(H9,$Q$4:$Q$23,$R$4:$R$23)</f>
        <v>Bluebaggers</v>
      </c>
      <c r="J9" s="339"/>
      <c r="K9" s="113"/>
      <c r="L9" s="251">
        <v>282</v>
      </c>
      <c r="M9" s="131" t="s">
        <v>886</v>
      </c>
      <c r="N9" s="129" t="str">
        <f t="shared" si="0"/>
        <v>Max  Knobel</v>
      </c>
      <c r="O9" s="178" t="e">
        <f>VLOOKUP(L9,L$2:$M8,2,FALSE)</f>
        <v>#N/A</v>
      </c>
      <c r="P9" s="277"/>
      <c r="Q9" s="304" t="s">
        <v>49</v>
      </c>
      <c r="R9" s="294" t="s">
        <v>50</v>
      </c>
      <c r="S9" s="247" t="s">
        <v>1293</v>
      </c>
      <c r="T9" s="410">
        <v>489</v>
      </c>
      <c r="U9" s="246" t="s">
        <v>1094</v>
      </c>
      <c r="V9" s="410">
        <v>200</v>
      </c>
      <c r="W9" s="247" t="s">
        <v>1825</v>
      </c>
      <c r="X9" s="411">
        <v>520</v>
      </c>
      <c r="AA9" s="310"/>
      <c r="AB9" s="110"/>
      <c r="AC9" s="110"/>
      <c r="AD9" s="110"/>
      <c r="AE9" s="110"/>
      <c r="AF9" s="110"/>
      <c r="AH9" s="11"/>
    </row>
    <row r="10" spans="1:34" ht="18.75" customHeight="1" x14ac:dyDescent="0.35">
      <c r="A10" s="332">
        <v>98</v>
      </c>
      <c r="B10" s="333">
        <v>9</v>
      </c>
      <c r="C10" s="382" t="s">
        <v>1007</v>
      </c>
      <c r="D10" s="373" t="s">
        <v>725</v>
      </c>
      <c r="E10" s="371" t="s">
        <v>281</v>
      </c>
      <c r="F10" s="337" t="s">
        <v>130</v>
      </c>
      <c r="G10" s="338"/>
      <c r="H10" s="435" t="str">
        <f>_xlfn.SINGLE(_xlfn.XLOOKUP(A10,L:L,M:M))</f>
        <v>MD</v>
      </c>
      <c r="I10" s="358" t="str">
        <f>_xlfn.XLOOKUP(H10,$Q$4:$Q$23,$R$4:$R$23)</f>
        <v>Bluebaggers</v>
      </c>
      <c r="J10" s="339"/>
      <c r="K10" s="113"/>
      <c r="L10" s="251">
        <v>595</v>
      </c>
      <c r="M10" s="131" t="s">
        <v>886</v>
      </c>
      <c r="N10" s="129" t="str">
        <f t="shared" si="0"/>
        <v>Toby Nankervis</v>
      </c>
      <c r="O10" s="178" t="e">
        <f>VLOOKUP(L10,L$2:$M9,2,FALSE)</f>
        <v>#N/A</v>
      </c>
      <c r="P10" s="277"/>
      <c r="Q10" s="304" t="s">
        <v>886</v>
      </c>
      <c r="R10" s="294" t="s">
        <v>887</v>
      </c>
      <c r="S10" s="247" t="s">
        <v>1408</v>
      </c>
      <c r="T10" s="410">
        <v>595</v>
      </c>
      <c r="U10" s="246" t="s">
        <v>1136</v>
      </c>
      <c r="V10" s="411">
        <v>257</v>
      </c>
      <c r="W10" s="247" t="s">
        <v>1765</v>
      </c>
      <c r="X10" s="411">
        <v>282</v>
      </c>
      <c r="AA10" s="310"/>
      <c r="AB10" s="110"/>
      <c r="AC10" s="110"/>
      <c r="AD10" s="110"/>
      <c r="AE10" s="110"/>
      <c r="AF10" s="110"/>
      <c r="AH10" s="11"/>
    </row>
    <row r="11" spans="1:34" ht="18.75" customHeight="1" x14ac:dyDescent="0.35">
      <c r="A11" s="332">
        <v>111</v>
      </c>
      <c r="B11" s="333">
        <v>31</v>
      </c>
      <c r="C11" s="382" t="s">
        <v>1018</v>
      </c>
      <c r="D11" s="373" t="s">
        <v>697</v>
      </c>
      <c r="E11" s="371" t="s">
        <v>286</v>
      </c>
      <c r="F11" s="337" t="s">
        <v>130</v>
      </c>
      <c r="G11" s="338" t="s">
        <v>2</v>
      </c>
      <c r="H11" s="435" t="s">
        <v>57</v>
      </c>
      <c r="I11" s="358" t="str">
        <f>_xlfn.XLOOKUP(H11,$Q$4:$Q$23,$R$4:$R$23)</f>
        <v>Bluebaggers</v>
      </c>
      <c r="J11" s="339" t="s">
        <v>1981</v>
      </c>
      <c r="K11" s="113"/>
      <c r="L11" s="130">
        <v>99</v>
      </c>
      <c r="M11" s="131" t="s">
        <v>51</v>
      </c>
      <c r="N11" s="129" t="str">
        <f t="shared" si="0"/>
        <v>Charlie Curnow</v>
      </c>
      <c r="O11" s="178" t="e">
        <f>VLOOKUP(L11,L$2:$M10,2,FALSE)</f>
        <v>#N/A</v>
      </c>
      <c r="P11" s="277"/>
      <c r="Q11" s="304" t="s">
        <v>117</v>
      </c>
      <c r="R11" s="294" t="s">
        <v>119</v>
      </c>
      <c r="S11" s="247" t="s">
        <v>1173</v>
      </c>
      <c r="T11" s="410">
        <v>300</v>
      </c>
      <c r="U11" s="246" t="s">
        <v>1109</v>
      </c>
      <c r="V11" s="410">
        <v>216</v>
      </c>
      <c r="W11" s="247" t="s">
        <v>931</v>
      </c>
      <c r="X11" s="411">
        <v>11</v>
      </c>
      <c r="AA11" s="310"/>
      <c r="AB11" s="110"/>
      <c r="AC11" s="110"/>
      <c r="AD11" s="110"/>
      <c r="AE11" s="110"/>
      <c r="AF11" s="110"/>
      <c r="AH11" s="11"/>
    </row>
    <row r="12" spans="1:34" ht="18.75" customHeight="1" x14ac:dyDescent="0.35">
      <c r="A12" s="332">
        <v>112</v>
      </c>
      <c r="B12" s="333">
        <v>36</v>
      </c>
      <c r="C12" s="382" t="s">
        <v>1723</v>
      </c>
      <c r="D12" s="373" t="s">
        <v>1224</v>
      </c>
      <c r="E12" s="371" t="s">
        <v>564</v>
      </c>
      <c r="F12" s="337" t="s">
        <v>130</v>
      </c>
      <c r="G12" s="338" t="s">
        <v>2</v>
      </c>
      <c r="H12" s="435" t="str">
        <f>_xlfn.SINGLE(_xlfn.XLOOKUP(A12,L:L,M:M))</f>
        <v>MD</v>
      </c>
      <c r="I12" s="358" t="str">
        <f>_xlfn.XLOOKUP(H12,$Q$4:$Q$23,$R$4:$R$23)</f>
        <v>Bluebaggers</v>
      </c>
      <c r="J12" s="339"/>
      <c r="K12" s="113"/>
      <c r="L12" s="130">
        <v>592</v>
      </c>
      <c r="M12" s="131" t="s">
        <v>51</v>
      </c>
      <c r="N12" s="129" t="str">
        <f t="shared" si="0"/>
        <v>Kane McAuliffe</v>
      </c>
      <c r="O12" s="178" t="e">
        <f>VLOOKUP(L12,L$2:$M11,2,FALSE)</f>
        <v>#N/A</v>
      </c>
      <c r="P12" s="277"/>
      <c r="Q12" s="304" t="s">
        <v>57</v>
      </c>
      <c r="R12" s="294" t="s">
        <v>58</v>
      </c>
      <c r="S12" s="247" t="s">
        <v>983</v>
      </c>
      <c r="T12" s="411">
        <v>71</v>
      </c>
      <c r="U12" s="246" t="s">
        <v>1007</v>
      </c>
      <c r="V12" s="411">
        <v>98</v>
      </c>
      <c r="W12" s="247" t="s">
        <v>1978</v>
      </c>
      <c r="X12" s="411">
        <v>608</v>
      </c>
      <c r="AA12" s="310"/>
      <c r="AB12" s="110"/>
      <c r="AC12" s="110"/>
      <c r="AD12" s="110"/>
      <c r="AE12" s="110"/>
      <c r="AF12" s="110"/>
      <c r="AH12" s="11"/>
    </row>
    <row r="13" spans="1:34" ht="18.75" customHeight="1" x14ac:dyDescent="0.35">
      <c r="A13" s="332">
        <v>118</v>
      </c>
      <c r="B13" s="333">
        <v>24</v>
      </c>
      <c r="C13" s="382" t="s">
        <v>1026</v>
      </c>
      <c r="D13" s="373" t="s">
        <v>736</v>
      </c>
      <c r="E13" s="371" t="s">
        <v>293</v>
      </c>
      <c r="F13" s="337" t="s">
        <v>130</v>
      </c>
      <c r="G13" s="338"/>
      <c r="H13" s="435" t="str">
        <f>_xlfn.SINGLE(_xlfn.XLOOKUP(A13,L:L,M:M))</f>
        <v>MD</v>
      </c>
      <c r="I13" s="358" t="str">
        <f>_xlfn.XLOOKUP(H13,$Q$4:$Q$23,$R$4:$R$23)</f>
        <v>Bluebaggers</v>
      </c>
      <c r="J13" s="339"/>
      <c r="K13" s="113"/>
      <c r="L13" s="251">
        <v>670</v>
      </c>
      <c r="M13" s="131" t="s">
        <v>51</v>
      </c>
      <c r="N13" s="129" t="str">
        <f t="shared" si="0"/>
        <v>Brodie Grundy</v>
      </c>
      <c r="O13" s="178" t="e">
        <f>VLOOKUP(L13,L$2:$M12,2,FALSE)</f>
        <v>#N/A</v>
      </c>
      <c r="P13" s="277"/>
      <c r="Q13" s="304" t="s">
        <v>62</v>
      </c>
      <c r="R13" s="294" t="s">
        <v>63</v>
      </c>
      <c r="S13" s="247" t="s">
        <v>1439</v>
      </c>
      <c r="T13" s="411">
        <v>635</v>
      </c>
      <c r="U13" s="246" t="s">
        <v>1704</v>
      </c>
      <c r="V13" s="411">
        <v>29</v>
      </c>
      <c r="W13" s="247" t="s">
        <v>1416</v>
      </c>
      <c r="X13" s="411">
        <v>604</v>
      </c>
      <c r="AA13" s="310"/>
      <c r="AB13" s="110"/>
      <c r="AC13" s="110"/>
      <c r="AD13" s="110"/>
      <c r="AE13" s="90"/>
      <c r="AF13" s="110"/>
      <c r="AH13" s="11"/>
    </row>
    <row r="14" spans="1:34" ht="18.75" customHeight="1" x14ac:dyDescent="0.35">
      <c r="A14" s="332">
        <v>122</v>
      </c>
      <c r="B14" s="333">
        <v>42</v>
      </c>
      <c r="C14" s="382" t="s">
        <v>1031</v>
      </c>
      <c r="D14" s="373" t="s">
        <v>724</v>
      </c>
      <c r="E14" s="371" t="s">
        <v>297</v>
      </c>
      <c r="F14" s="337" t="s">
        <v>130</v>
      </c>
      <c r="G14" s="338"/>
      <c r="H14" s="436" t="str">
        <f>_xlfn.SINGLE(_xlfn.XLOOKUP(A14,L:L,M:M))</f>
        <v>MD</v>
      </c>
      <c r="I14" s="359" t="str">
        <f>_xlfn.XLOOKUP(H14,$Q$4:$Q$23,$R$4:$R$23)</f>
        <v>Bluebaggers</v>
      </c>
      <c r="J14" s="339"/>
      <c r="K14" s="113"/>
      <c r="L14" s="251">
        <v>29</v>
      </c>
      <c r="M14" s="131" t="s">
        <v>62</v>
      </c>
      <c r="N14" s="129" t="str">
        <f t="shared" si="0"/>
        <v>James Peatling</v>
      </c>
      <c r="O14" s="178" t="e">
        <f>VLOOKUP(L14,L$2:$M13,2,FALSE)</f>
        <v>#N/A</v>
      </c>
      <c r="P14" s="277"/>
      <c r="Q14" s="304" t="s">
        <v>64</v>
      </c>
      <c r="R14" s="294" t="s">
        <v>65</v>
      </c>
      <c r="S14" s="247" t="s">
        <v>1355</v>
      </c>
      <c r="T14" s="411">
        <v>479</v>
      </c>
      <c r="U14" s="246" t="s">
        <v>930</v>
      </c>
      <c r="V14" s="411">
        <v>10</v>
      </c>
      <c r="W14" s="247" t="s">
        <v>1027</v>
      </c>
      <c r="X14" s="411">
        <v>120</v>
      </c>
      <c r="AA14" s="310"/>
      <c r="AB14" s="110"/>
      <c r="AC14" s="110"/>
      <c r="AD14" s="90"/>
      <c r="AE14" s="90"/>
      <c r="AF14" s="110"/>
      <c r="AH14" s="11"/>
    </row>
    <row r="15" spans="1:34" ht="18.75" customHeight="1" x14ac:dyDescent="0.35">
      <c r="A15" s="332">
        <v>129</v>
      </c>
      <c r="B15" s="333">
        <v>33</v>
      </c>
      <c r="C15" s="382" t="s">
        <v>1037</v>
      </c>
      <c r="D15" s="373" t="s">
        <v>476</v>
      </c>
      <c r="E15" s="371" t="s">
        <v>302</v>
      </c>
      <c r="F15" s="337" t="s">
        <v>130</v>
      </c>
      <c r="G15" s="338"/>
      <c r="H15" s="436" t="str">
        <f>_xlfn.SINGLE(_xlfn.XLOOKUP(A15,L:L,M:M))</f>
        <v>MD</v>
      </c>
      <c r="I15" s="359" t="str">
        <f>_xlfn.XLOOKUP(H15,$Q$4:$Q$23,$R$4:$R$23)</f>
        <v>Bluebaggers</v>
      </c>
      <c r="J15" s="339"/>
      <c r="K15" s="113"/>
      <c r="L15" s="251">
        <v>604</v>
      </c>
      <c r="M15" s="131" t="s">
        <v>62</v>
      </c>
      <c r="N15" s="129" t="str">
        <f t="shared" si="0"/>
        <v>Kaleb Smith</v>
      </c>
      <c r="O15" s="178" t="e">
        <f>VLOOKUP(L15,L$2:$M14,2,FALSE)</f>
        <v>#N/A</v>
      </c>
      <c r="P15" s="277"/>
      <c r="Q15" s="304" t="s">
        <v>51</v>
      </c>
      <c r="R15" s="294" t="s">
        <v>52</v>
      </c>
      <c r="S15" s="247" t="s">
        <v>1464</v>
      </c>
      <c r="T15" s="411">
        <v>670</v>
      </c>
      <c r="U15" s="246" t="s">
        <v>1008</v>
      </c>
      <c r="V15" s="411">
        <v>99</v>
      </c>
      <c r="W15" s="247" t="s">
        <v>1407</v>
      </c>
      <c r="X15" s="411">
        <v>592</v>
      </c>
      <c r="AA15" s="310"/>
      <c r="AB15" s="110"/>
      <c r="AC15" s="90"/>
      <c r="AD15" s="90"/>
      <c r="AE15" s="110"/>
      <c r="AF15" s="110"/>
      <c r="AH15" s="11"/>
    </row>
    <row r="16" spans="1:34" ht="18.75" customHeight="1" x14ac:dyDescent="0.35">
      <c r="A16" s="332">
        <v>166</v>
      </c>
      <c r="B16" s="333">
        <v>24</v>
      </c>
      <c r="C16" s="382" t="s">
        <v>1070</v>
      </c>
      <c r="D16" s="373" t="s">
        <v>754</v>
      </c>
      <c r="E16" s="371" t="s">
        <v>231</v>
      </c>
      <c r="F16" s="337" t="s">
        <v>131</v>
      </c>
      <c r="G16" s="338" t="s">
        <v>2</v>
      </c>
      <c r="H16" s="436" t="s">
        <v>57</v>
      </c>
      <c r="I16" s="359" t="str">
        <f>_xlfn.XLOOKUP(H16,$Q$4:$Q$23,$R$4:$R$23)</f>
        <v>Bluebaggers</v>
      </c>
      <c r="J16" s="339" t="s">
        <v>1981</v>
      </c>
      <c r="K16" s="113"/>
      <c r="L16" s="251">
        <v>635</v>
      </c>
      <c r="M16" s="131" t="s">
        <v>62</v>
      </c>
      <c r="N16" s="129" t="str">
        <f t="shared" si="0"/>
        <v>Rowan Marshall</v>
      </c>
      <c r="O16" s="178" t="e">
        <f>VLOOKUP(L16,L$2:$M15,2,FALSE)</f>
        <v>#N/A</v>
      </c>
      <c r="P16" s="277"/>
      <c r="Q16" s="304" t="s">
        <v>74</v>
      </c>
      <c r="R16" s="294" t="s">
        <v>75</v>
      </c>
      <c r="S16" s="247" t="s">
        <v>1079</v>
      </c>
      <c r="T16" s="411">
        <v>180</v>
      </c>
      <c r="U16" s="246" t="s">
        <v>971</v>
      </c>
      <c r="V16" s="411">
        <v>58</v>
      </c>
      <c r="W16" s="247" t="s">
        <v>1485</v>
      </c>
      <c r="X16" s="411">
        <v>693</v>
      </c>
      <c r="AA16" s="310"/>
      <c r="AB16" s="110"/>
      <c r="AC16" s="110"/>
      <c r="AD16" s="110"/>
      <c r="AE16" s="110"/>
      <c r="AF16" s="110"/>
      <c r="AH16" s="11"/>
    </row>
    <row r="17" spans="1:34" ht="18.75" customHeight="1" x14ac:dyDescent="0.35">
      <c r="A17" s="332">
        <v>212</v>
      </c>
      <c r="B17" s="333">
        <v>38</v>
      </c>
      <c r="C17" s="382" t="s">
        <v>1745</v>
      </c>
      <c r="D17" s="373" t="s">
        <v>797</v>
      </c>
      <c r="E17" s="371" t="s">
        <v>1580</v>
      </c>
      <c r="F17" s="337" t="s">
        <v>132</v>
      </c>
      <c r="G17" s="338" t="s">
        <v>2</v>
      </c>
      <c r="H17" s="436" t="s">
        <v>57</v>
      </c>
      <c r="I17" s="359" t="str">
        <f>_xlfn.XLOOKUP(H17,$Q$4:$Q$23,$R$4:$R$23)</f>
        <v>Bluebaggers</v>
      </c>
      <c r="J17" s="339" t="s">
        <v>1981</v>
      </c>
      <c r="K17" s="113"/>
      <c r="L17" s="130">
        <v>219</v>
      </c>
      <c r="M17" s="131" t="s">
        <v>1525</v>
      </c>
      <c r="N17" s="129" t="str">
        <f t="shared" si="0"/>
        <v>Andrew Brayshaw</v>
      </c>
      <c r="O17" s="178" t="e">
        <f>VLOOKUP(L17,L$2:$M16,2,FALSE)</f>
        <v>#N/A</v>
      </c>
      <c r="P17" s="277"/>
      <c r="Q17" s="304" t="s">
        <v>68</v>
      </c>
      <c r="R17" s="294" t="s">
        <v>69</v>
      </c>
      <c r="S17" s="247" t="s">
        <v>1115</v>
      </c>
      <c r="T17" s="411">
        <v>225</v>
      </c>
      <c r="U17" s="246" t="s">
        <v>1180</v>
      </c>
      <c r="V17" s="411">
        <v>307</v>
      </c>
      <c r="W17" s="247" t="s">
        <v>1231</v>
      </c>
      <c r="X17" s="411">
        <v>372</v>
      </c>
      <c r="AA17" s="310"/>
      <c r="AB17" s="110"/>
      <c r="AC17" s="110"/>
      <c r="AD17" s="110"/>
      <c r="AE17" s="110"/>
      <c r="AF17" s="110"/>
      <c r="AH17" s="11"/>
    </row>
    <row r="18" spans="1:34" ht="18.75" customHeight="1" x14ac:dyDescent="0.35">
      <c r="A18" s="332">
        <v>264</v>
      </c>
      <c r="B18" s="333">
        <v>35</v>
      </c>
      <c r="C18" s="382" t="s">
        <v>1143</v>
      </c>
      <c r="D18" s="373" t="s">
        <v>796</v>
      </c>
      <c r="E18" s="371" t="s">
        <v>918</v>
      </c>
      <c r="F18" s="337" t="s">
        <v>135</v>
      </c>
      <c r="G18" s="338"/>
      <c r="H18" s="436" t="s">
        <v>57</v>
      </c>
      <c r="I18" s="359" t="str">
        <f>_xlfn.XLOOKUP(H18,$Q$4:$Q$23,$R$4:$R$23)</f>
        <v>Bluebaggers</v>
      </c>
      <c r="J18" s="339" t="s">
        <v>1981</v>
      </c>
      <c r="K18" s="113"/>
      <c r="L18" s="251">
        <v>309</v>
      </c>
      <c r="M18" s="131" t="s">
        <v>1525</v>
      </c>
      <c r="N18" s="129" t="str">
        <f t="shared" si="0"/>
        <v>Ted Clohesy</v>
      </c>
      <c r="O18" s="178" t="e">
        <f>VLOOKUP(L18,L$2:$M17,2,FALSE)</f>
        <v>#N/A</v>
      </c>
      <c r="P18" s="277"/>
      <c r="Q18" s="304" t="s">
        <v>72</v>
      </c>
      <c r="R18" s="294" t="s">
        <v>73</v>
      </c>
      <c r="S18" s="247" t="s">
        <v>1209</v>
      </c>
      <c r="T18" s="411">
        <v>350</v>
      </c>
      <c r="U18" s="246" t="s">
        <v>1489</v>
      </c>
      <c r="V18" s="411">
        <v>699</v>
      </c>
      <c r="W18" s="247" t="s">
        <v>1753</v>
      </c>
      <c r="X18" s="411">
        <v>243</v>
      </c>
      <c r="AA18" s="310"/>
      <c r="AB18" s="110"/>
      <c r="AC18" s="90"/>
      <c r="AD18" s="90"/>
      <c r="AE18" s="110"/>
      <c r="AF18" s="110"/>
      <c r="AH18" s="11"/>
    </row>
    <row r="19" spans="1:34" ht="18.75" customHeight="1" thickBot="1" x14ac:dyDescent="0.4">
      <c r="A19" s="332">
        <v>286</v>
      </c>
      <c r="B19" s="333">
        <v>11</v>
      </c>
      <c r="C19" s="382" t="s">
        <v>1162</v>
      </c>
      <c r="D19" s="373" t="s">
        <v>784</v>
      </c>
      <c r="E19" s="371" t="s">
        <v>398</v>
      </c>
      <c r="F19" s="337" t="s">
        <v>135</v>
      </c>
      <c r="G19" s="338"/>
      <c r="H19" s="436" t="str">
        <f>_xlfn.SINGLE(_xlfn.XLOOKUP(A19,L:L,M:M))</f>
        <v>MD</v>
      </c>
      <c r="I19" s="359" t="str">
        <f>_xlfn.XLOOKUP(H19,$Q$4:$Q$23,$R$4:$R$23)</f>
        <v>Bluebaggers</v>
      </c>
      <c r="J19" s="339"/>
      <c r="K19" s="113"/>
      <c r="L19" s="251">
        <v>100</v>
      </c>
      <c r="M19" s="131" t="s">
        <v>53</v>
      </c>
      <c r="N19" s="129" t="str">
        <f t="shared" si="0"/>
        <v>Tom de Koning</v>
      </c>
      <c r="O19" s="178" t="e">
        <f>VLOOKUP(L19,L$2:$M18,2,FALSE)</f>
        <v>#N/A</v>
      </c>
      <c r="P19" s="277"/>
      <c r="Q19" s="305" t="s">
        <v>70</v>
      </c>
      <c r="R19" s="295" t="s">
        <v>71</v>
      </c>
      <c r="S19" s="248" t="s">
        <v>1045</v>
      </c>
      <c r="T19" s="245">
        <v>136</v>
      </c>
      <c r="U19" s="300" t="s">
        <v>1168</v>
      </c>
      <c r="V19" s="301">
        <v>294</v>
      </c>
      <c r="W19" s="248" t="s">
        <v>1075</v>
      </c>
      <c r="X19" s="245">
        <v>174</v>
      </c>
      <c r="AA19" s="310"/>
      <c r="AB19" s="110"/>
      <c r="AC19" s="110"/>
      <c r="AD19" s="110"/>
      <c r="AE19" s="110"/>
      <c r="AF19" s="110"/>
    </row>
    <row r="20" spans="1:34" ht="18.75" customHeight="1" x14ac:dyDescent="0.35">
      <c r="A20" s="332">
        <v>317</v>
      </c>
      <c r="B20" s="333">
        <v>29</v>
      </c>
      <c r="C20" s="382" t="s">
        <v>1188</v>
      </c>
      <c r="D20" s="373" t="s">
        <v>174</v>
      </c>
      <c r="E20" s="371" t="s">
        <v>157</v>
      </c>
      <c r="F20" s="337" t="s">
        <v>134</v>
      </c>
      <c r="G20" s="338"/>
      <c r="H20" s="436" t="s">
        <v>57</v>
      </c>
      <c r="I20" s="359" t="str">
        <f>_xlfn.XLOOKUP(H20,$Q$4:$Q$23,$R$4:$R$23)</f>
        <v>Bluebaggers</v>
      </c>
      <c r="J20" s="339" t="s">
        <v>1981</v>
      </c>
      <c r="K20" s="113"/>
      <c r="L20" s="251">
        <v>301</v>
      </c>
      <c r="M20" s="131" t="s">
        <v>53</v>
      </c>
      <c r="N20" s="129" t="str">
        <f t="shared" si="0"/>
        <v>Tom  Atkins</v>
      </c>
      <c r="O20" s="178" t="e">
        <f>VLOOKUP(L20,L$2:$M19,2,FALSE)</f>
        <v>#N/A</v>
      </c>
      <c r="P20" s="277"/>
      <c r="Q20" s="304" t="s">
        <v>118</v>
      </c>
      <c r="R20" s="296" t="s">
        <v>148</v>
      </c>
      <c r="S20" s="246" t="s">
        <v>1834</v>
      </c>
      <c r="T20" s="254">
        <v>560</v>
      </c>
      <c r="U20" s="412" t="s">
        <v>1227</v>
      </c>
      <c r="V20" s="302">
        <v>367</v>
      </c>
      <c r="W20" s="298" t="s">
        <v>1165</v>
      </c>
      <c r="X20" s="243">
        <v>290</v>
      </c>
      <c r="AA20" s="310"/>
      <c r="AB20" s="110"/>
      <c r="AC20" s="110"/>
      <c r="AD20" s="110"/>
      <c r="AE20" s="110"/>
      <c r="AF20" s="110"/>
    </row>
    <row r="21" spans="1:34" ht="18.75" customHeight="1" x14ac:dyDescent="0.35">
      <c r="A21" s="332">
        <v>358</v>
      </c>
      <c r="B21" s="333">
        <v>45</v>
      </c>
      <c r="C21" s="382" t="s">
        <v>1217</v>
      </c>
      <c r="D21" s="373" t="s">
        <v>1218</v>
      </c>
      <c r="E21" s="371" t="s">
        <v>443</v>
      </c>
      <c r="F21" s="337" t="s">
        <v>136</v>
      </c>
      <c r="G21" s="340" t="s">
        <v>2</v>
      </c>
      <c r="H21" s="436" t="s">
        <v>57</v>
      </c>
      <c r="I21" s="359" t="str">
        <f>_xlfn.XLOOKUP(H21,$Q$4:$Q$23,$R$4:$R$23)</f>
        <v>Bluebaggers</v>
      </c>
      <c r="J21" s="339" t="s">
        <v>1981</v>
      </c>
      <c r="K21" s="113"/>
      <c r="L21" s="251">
        <v>795</v>
      </c>
      <c r="M21" s="131" t="s">
        <v>53</v>
      </c>
      <c r="N21" s="129" t="str">
        <f t="shared" si="0"/>
        <v>Lachlan McAndrew</v>
      </c>
      <c r="O21" s="178" t="e">
        <f>VLOOKUP(L21,L$2:$M20,2,FALSE)</f>
        <v>#N/A</v>
      </c>
      <c r="P21" s="277"/>
      <c r="Q21" s="304" t="s">
        <v>1525</v>
      </c>
      <c r="R21" s="408" t="s">
        <v>1526</v>
      </c>
      <c r="S21" s="247" t="s">
        <v>1110</v>
      </c>
      <c r="T21" s="249">
        <v>219</v>
      </c>
      <c r="U21" s="431" t="s">
        <v>1975</v>
      </c>
      <c r="V21" s="244"/>
      <c r="W21" s="299" t="s">
        <v>1772</v>
      </c>
      <c r="X21" s="244">
        <v>309</v>
      </c>
      <c r="AA21" s="310"/>
      <c r="AB21" s="110"/>
      <c r="AC21" s="110"/>
      <c r="AD21" s="110"/>
      <c r="AE21" s="110"/>
      <c r="AF21" s="110"/>
    </row>
    <row r="22" spans="1:34" ht="18.75" customHeight="1" x14ac:dyDescent="0.35">
      <c r="A22" s="332">
        <v>410</v>
      </c>
      <c r="B22" s="333">
        <v>42</v>
      </c>
      <c r="C22" s="382" t="s">
        <v>1262</v>
      </c>
      <c r="D22" s="373" t="s">
        <v>243</v>
      </c>
      <c r="E22" s="371" t="s">
        <v>477</v>
      </c>
      <c r="F22" s="337" t="s">
        <v>137</v>
      </c>
      <c r="G22" s="338" t="s">
        <v>2</v>
      </c>
      <c r="H22" s="436" t="s">
        <v>57</v>
      </c>
      <c r="I22" s="359" t="str">
        <f>_xlfn.XLOOKUP(H22,$Q$4:$Q$23,$R$4:$R$23)</f>
        <v>Bluebaggers</v>
      </c>
      <c r="J22" s="339" t="s">
        <v>1981</v>
      </c>
      <c r="K22" s="113"/>
      <c r="L22" s="251">
        <v>281</v>
      </c>
      <c r="M22" s="131" t="s">
        <v>76</v>
      </c>
      <c r="N22" s="129" t="str">
        <f t="shared" si="0"/>
        <v>Ben King</v>
      </c>
      <c r="O22" s="178" t="e">
        <f>VLOOKUP(L22,L$2:$M21,2,FALSE)</f>
        <v>#N/A</v>
      </c>
      <c r="P22" s="277"/>
      <c r="Q22" s="304" t="s">
        <v>76</v>
      </c>
      <c r="R22" s="408" t="s">
        <v>77</v>
      </c>
      <c r="S22" s="247" t="s">
        <v>1158</v>
      </c>
      <c r="T22" s="249">
        <v>281</v>
      </c>
      <c r="U22" s="431" t="s">
        <v>1975</v>
      </c>
      <c r="V22" s="244"/>
      <c r="W22" s="299" t="s">
        <v>1183</v>
      </c>
      <c r="X22" s="244">
        <v>311</v>
      </c>
      <c r="AA22" s="310"/>
      <c r="AB22" s="110"/>
      <c r="AC22" s="110"/>
      <c r="AD22" s="110"/>
      <c r="AE22" s="110"/>
      <c r="AF22" s="110"/>
    </row>
    <row r="23" spans="1:34" ht="18.75" customHeight="1" thickBot="1" x14ac:dyDescent="0.4">
      <c r="A23" s="332">
        <v>418</v>
      </c>
      <c r="B23" s="333">
        <v>1</v>
      </c>
      <c r="C23" s="382" t="s">
        <v>1270</v>
      </c>
      <c r="D23" s="373" t="s">
        <v>697</v>
      </c>
      <c r="E23" s="371" t="s">
        <v>483</v>
      </c>
      <c r="F23" s="337" t="s">
        <v>137</v>
      </c>
      <c r="G23" s="340"/>
      <c r="H23" s="437" t="str">
        <f>_xlfn.SINGLE(_xlfn.XLOOKUP(A23,L:L,M:M))</f>
        <v>MD</v>
      </c>
      <c r="I23" s="359" t="str">
        <f>_xlfn.XLOOKUP(H23,$Q$4:$Q$23,$R$4:$R$23)</f>
        <v>Bluebaggers</v>
      </c>
      <c r="J23" s="339"/>
      <c r="K23" s="113"/>
      <c r="L23" s="251">
        <v>311</v>
      </c>
      <c r="M23" s="131" t="s">
        <v>76</v>
      </c>
      <c r="N23" s="129" t="str">
        <f t="shared" si="0"/>
        <v>Toby Conway</v>
      </c>
      <c r="O23" s="178" t="e">
        <f>VLOOKUP(L23,L$2:$M22,2,FALSE)</f>
        <v>#N/A</v>
      </c>
      <c r="P23" s="277"/>
      <c r="Q23" s="366" t="s">
        <v>78</v>
      </c>
      <c r="R23" s="409" t="s">
        <v>127</v>
      </c>
      <c r="S23" s="248" t="s">
        <v>1524</v>
      </c>
      <c r="T23" s="250">
        <v>741</v>
      </c>
      <c r="U23" s="248" t="s">
        <v>1540</v>
      </c>
      <c r="V23" s="245">
        <v>754</v>
      </c>
      <c r="W23" s="414" t="s">
        <v>1130</v>
      </c>
      <c r="X23" s="245">
        <v>248</v>
      </c>
      <c r="AA23" s="310"/>
      <c r="AB23" s="110"/>
      <c r="AC23" s="110"/>
      <c r="AD23" s="110"/>
      <c r="AE23" s="110"/>
      <c r="AF23" s="110"/>
    </row>
    <row r="24" spans="1:34" ht="18.75" customHeight="1" thickBot="1" x14ac:dyDescent="0.4">
      <c r="A24" s="332">
        <v>428</v>
      </c>
      <c r="B24" s="333">
        <v>6</v>
      </c>
      <c r="C24" s="382" t="s">
        <v>1278</v>
      </c>
      <c r="D24" s="373" t="s">
        <v>712</v>
      </c>
      <c r="E24" s="371" t="s">
        <v>172</v>
      </c>
      <c r="F24" s="337" t="s">
        <v>137</v>
      </c>
      <c r="G24" s="338"/>
      <c r="H24" s="436" t="str">
        <f>_xlfn.SINGLE(_xlfn.XLOOKUP(A24,L:L,M:M))</f>
        <v>MD</v>
      </c>
      <c r="I24" s="359" t="str">
        <f>_xlfn.XLOOKUP(H24,$Q$4:$Q$23,$R$4:$R$23)</f>
        <v>Bluebaggers</v>
      </c>
      <c r="J24" s="339"/>
      <c r="K24" s="113"/>
      <c r="L24" s="251">
        <v>28</v>
      </c>
      <c r="M24" s="131" t="s">
        <v>888</v>
      </c>
      <c r="N24" s="129" t="str">
        <f t="shared" si="0"/>
        <v>Reilly O'Brien</v>
      </c>
      <c r="O24" s="178" t="e">
        <f>VLOOKUP(L24,L$2:$M23,2,FALSE)</f>
        <v>#N/A</v>
      </c>
      <c r="P24" s="277"/>
      <c r="R24" s="116"/>
      <c r="S24" s="184"/>
      <c r="T24" s="184"/>
      <c r="U24" s="184"/>
      <c r="W24" s="184"/>
      <c r="AA24" s="310"/>
      <c r="AB24" s="110"/>
      <c r="AC24" s="110"/>
      <c r="AD24" s="110"/>
      <c r="AE24" s="110"/>
      <c r="AF24" s="110"/>
    </row>
    <row r="25" spans="1:34" ht="18.75" customHeight="1" x14ac:dyDescent="0.35">
      <c r="A25" s="332">
        <v>455</v>
      </c>
      <c r="B25" s="333">
        <v>17</v>
      </c>
      <c r="C25" s="382" t="s">
        <v>1339</v>
      </c>
      <c r="D25" s="373" t="s">
        <v>701</v>
      </c>
      <c r="E25" s="371" t="s">
        <v>901</v>
      </c>
      <c r="F25" s="337" t="s">
        <v>1547</v>
      </c>
      <c r="G25" s="338" t="s">
        <v>2</v>
      </c>
      <c r="H25" s="436" t="s">
        <v>57</v>
      </c>
      <c r="I25" s="359" t="str">
        <f>_xlfn.XLOOKUP(H25,$Q$4:$Q$23,$R$4:$R$23)</f>
        <v>Bluebaggers</v>
      </c>
      <c r="J25" s="339" t="s">
        <v>1981</v>
      </c>
      <c r="K25" s="113"/>
      <c r="L25" s="251">
        <v>561</v>
      </c>
      <c r="M25" s="131" t="s">
        <v>888</v>
      </c>
      <c r="N25" s="129" t="str">
        <f t="shared" si="0"/>
        <v>Dante Visentini</v>
      </c>
      <c r="O25" s="178" t="e">
        <f>VLOOKUP(L25,L$2:$M24,2,FALSE)</f>
        <v>#N/A</v>
      </c>
      <c r="P25" s="277"/>
      <c r="R25" s="318" t="s">
        <v>1541</v>
      </c>
      <c r="S25" s="319"/>
      <c r="T25" s="320"/>
      <c r="U25" s="319"/>
      <c r="V25" s="320"/>
      <c r="W25" s="319"/>
      <c r="X25" s="321"/>
    </row>
    <row r="26" spans="1:34" ht="18.75" customHeight="1" x14ac:dyDescent="0.35">
      <c r="A26" s="332">
        <v>483</v>
      </c>
      <c r="B26" s="333">
        <v>17</v>
      </c>
      <c r="C26" s="382" t="s">
        <v>1288</v>
      </c>
      <c r="D26" s="373" t="s">
        <v>698</v>
      </c>
      <c r="E26" s="371" t="s">
        <v>517</v>
      </c>
      <c r="F26" s="337" t="s">
        <v>138</v>
      </c>
      <c r="G26" s="338"/>
      <c r="H26" s="436" t="str">
        <f>_xlfn.SINGLE(_xlfn.XLOOKUP(A26,L:L,M:M))</f>
        <v>MD</v>
      </c>
      <c r="I26" s="359" t="str">
        <f>_xlfn.XLOOKUP(H26,$Q$4:$Q$23,$R$4:$R$23)</f>
        <v>Bluebaggers</v>
      </c>
      <c r="J26" s="339"/>
      <c r="K26" s="113"/>
      <c r="L26" s="130">
        <v>675</v>
      </c>
      <c r="M26" s="131" t="s">
        <v>888</v>
      </c>
      <c r="N26" s="129" t="str">
        <f t="shared" si="0"/>
        <v>Isaac Heeney</v>
      </c>
      <c r="O26" s="178" t="e">
        <f>VLOOKUP(L26,L$2:$M25,2,FALSE)</f>
        <v>#N/A</v>
      </c>
      <c r="P26" s="277"/>
      <c r="Q26" s="317"/>
      <c r="R26" s="322" t="s">
        <v>2002</v>
      </c>
      <c r="S26" s="330"/>
      <c r="T26" s="175" t="s">
        <v>1982</v>
      </c>
      <c r="U26" s="175" t="s">
        <v>1984</v>
      </c>
      <c r="V26" s="175"/>
      <c r="W26" s="323"/>
      <c r="X26" s="324"/>
      <c r="Y26" s="110" t="s">
        <v>2005</v>
      </c>
      <c r="Z26" s="110">
        <v>7</v>
      </c>
    </row>
    <row r="27" spans="1:34" ht="18.75" customHeight="1" x14ac:dyDescent="0.35">
      <c r="A27" s="332">
        <v>501</v>
      </c>
      <c r="B27" s="333">
        <v>23</v>
      </c>
      <c r="C27" s="382" t="s">
        <v>1301</v>
      </c>
      <c r="D27" s="373" t="s">
        <v>828</v>
      </c>
      <c r="E27" s="371" t="s">
        <v>530</v>
      </c>
      <c r="F27" s="337" t="s">
        <v>138</v>
      </c>
      <c r="G27" s="338"/>
      <c r="H27" s="436" t="s">
        <v>57</v>
      </c>
      <c r="I27" s="359" t="str">
        <f>_xlfn.XLOOKUP(H27,$Q$4:$Q$23,$R$4:$R$23)</f>
        <v>Bluebaggers</v>
      </c>
      <c r="J27" s="339" t="s">
        <v>1981</v>
      </c>
      <c r="K27" s="113"/>
      <c r="L27" s="251">
        <v>136</v>
      </c>
      <c r="M27" s="128" t="s">
        <v>70</v>
      </c>
      <c r="N27" s="129" t="str">
        <f t="shared" si="0"/>
        <v>Nick Daicos</v>
      </c>
      <c r="O27" s="178" t="e">
        <f>VLOOKUP(L27,L$2:$M26,2,FALSE)</f>
        <v>#N/A</v>
      </c>
      <c r="P27" s="278"/>
      <c r="Q27" s="317"/>
      <c r="R27" s="322" t="s">
        <v>1994</v>
      </c>
      <c r="S27" s="175" t="s">
        <v>1983</v>
      </c>
      <c r="T27" s="175" t="s">
        <v>1982</v>
      </c>
      <c r="U27" s="175" t="s">
        <v>1985</v>
      </c>
      <c r="V27" s="175"/>
      <c r="W27" s="175"/>
      <c r="X27" s="324"/>
      <c r="Y27" s="110" t="s">
        <v>2003</v>
      </c>
      <c r="Z27" s="110">
        <v>5</v>
      </c>
    </row>
    <row r="28" spans="1:34" ht="18.75" customHeight="1" x14ac:dyDescent="0.35">
      <c r="A28" s="332">
        <v>533</v>
      </c>
      <c r="B28" s="333">
        <v>9</v>
      </c>
      <c r="C28" s="382" t="s">
        <v>1362</v>
      </c>
      <c r="D28" s="373" t="s">
        <v>838</v>
      </c>
      <c r="E28" s="371" t="s">
        <v>203</v>
      </c>
      <c r="F28" s="337" t="s">
        <v>139</v>
      </c>
      <c r="G28" s="338"/>
      <c r="H28" s="436" t="str">
        <f>_xlfn.SINGLE(_xlfn.XLOOKUP(A28,L:L,M:M))</f>
        <v>MD</v>
      </c>
      <c r="I28" s="359" t="str">
        <f>_xlfn.XLOOKUP(H28,$Q$4:$Q$23,$R$4:$R$23)</f>
        <v>Bluebaggers</v>
      </c>
      <c r="J28" s="339"/>
      <c r="K28" s="113"/>
      <c r="L28" s="130">
        <v>174</v>
      </c>
      <c r="M28" s="128" t="s">
        <v>70</v>
      </c>
      <c r="N28" s="129" t="str">
        <f t="shared" si="0"/>
        <v>Nate Caddy</v>
      </c>
      <c r="O28" s="178" t="e">
        <f>VLOOKUP(L28,L$2:$M27,2,FALSE)</f>
        <v>#N/A</v>
      </c>
      <c r="Q28" s="317"/>
      <c r="R28" s="322" t="s">
        <v>1994</v>
      </c>
      <c r="S28" s="175" t="s">
        <v>1986</v>
      </c>
      <c r="T28" s="175" t="s">
        <v>1982</v>
      </c>
      <c r="U28" s="175" t="s">
        <v>1988</v>
      </c>
      <c r="V28" s="175"/>
      <c r="W28" s="175"/>
      <c r="X28" s="324"/>
      <c r="Y28" s="110" t="s">
        <v>2004</v>
      </c>
      <c r="Z28" s="110">
        <v>5</v>
      </c>
    </row>
    <row r="29" spans="1:34" ht="18.75" customHeight="1" x14ac:dyDescent="0.35">
      <c r="A29" s="332">
        <v>546</v>
      </c>
      <c r="B29" s="333">
        <v>36</v>
      </c>
      <c r="C29" s="382" t="s">
        <v>1374</v>
      </c>
      <c r="D29" s="373" t="s">
        <v>685</v>
      </c>
      <c r="E29" s="371" t="s">
        <v>565</v>
      </c>
      <c r="F29" s="337" t="s">
        <v>139</v>
      </c>
      <c r="G29" s="338" t="s">
        <v>2</v>
      </c>
      <c r="H29" s="436" t="s">
        <v>57</v>
      </c>
      <c r="I29" s="359" t="str">
        <f>_xlfn.XLOOKUP(H29,$Q$4:$Q$23,$R$4:$R$23)</f>
        <v>Bluebaggers</v>
      </c>
      <c r="J29" s="339" t="s">
        <v>1981</v>
      </c>
      <c r="K29" s="113"/>
      <c r="L29" s="130">
        <v>294</v>
      </c>
      <c r="M29" s="131" t="s">
        <v>70</v>
      </c>
      <c r="N29" s="129" t="str">
        <f t="shared" si="0"/>
        <v>Matt Rowell</v>
      </c>
      <c r="O29" s="178" t="e">
        <f>VLOOKUP(L29,L$2:$M28,2,FALSE)</f>
        <v>#N/A</v>
      </c>
      <c r="P29" s="350"/>
      <c r="Q29" s="317"/>
      <c r="R29" s="325"/>
      <c r="S29" s="175" t="s">
        <v>1987</v>
      </c>
      <c r="T29" s="175"/>
      <c r="U29" s="175" t="s">
        <v>1989</v>
      </c>
      <c r="V29" s="175"/>
      <c r="W29" s="175"/>
      <c r="X29" s="324"/>
      <c r="Y29" s="110" t="s">
        <v>2006</v>
      </c>
      <c r="Z29" s="110">
        <v>2</v>
      </c>
    </row>
    <row r="30" spans="1:34" ht="18.75" customHeight="1" x14ac:dyDescent="0.35">
      <c r="A30" s="332">
        <v>579</v>
      </c>
      <c r="B30" s="333">
        <v>26</v>
      </c>
      <c r="C30" s="382" t="s">
        <v>1843</v>
      </c>
      <c r="D30" s="373" t="s">
        <v>1638</v>
      </c>
      <c r="E30" s="371" t="s">
        <v>1637</v>
      </c>
      <c r="F30" s="337" t="s">
        <v>140</v>
      </c>
      <c r="G30" s="338" t="s">
        <v>2</v>
      </c>
      <c r="H30" s="436" t="s">
        <v>57</v>
      </c>
      <c r="I30" s="359" t="str">
        <f>_xlfn.XLOOKUP(H30,$Q$4:$Q$23,$R$4:$R$23)</f>
        <v>Bluebaggers</v>
      </c>
      <c r="J30" s="339" t="s">
        <v>1981</v>
      </c>
      <c r="K30" s="113"/>
      <c r="L30" s="130">
        <v>225</v>
      </c>
      <c r="M30" s="131" t="s">
        <v>68</v>
      </c>
      <c r="N30" s="129" t="str">
        <f t="shared" si="0"/>
        <v>Sean Darcy</v>
      </c>
      <c r="O30" s="178" t="e">
        <f>VLOOKUP(L30,L$2:$M29,2,FALSE)</f>
        <v>#N/A</v>
      </c>
      <c r="Q30" s="317"/>
      <c r="R30" s="325" t="s">
        <v>1995</v>
      </c>
      <c r="S30" s="175" t="s">
        <v>1996</v>
      </c>
      <c r="T30" s="175" t="s">
        <v>1997</v>
      </c>
      <c r="U30" s="175" t="s">
        <v>1998</v>
      </c>
      <c r="V30" s="175"/>
      <c r="W30" s="175"/>
      <c r="X30" s="324"/>
      <c r="Y30" s="110" t="s">
        <v>2020</v>
      </c>
      <c r="Z30" s="110">
        <v>2</v>
      </c>
    </row>
    <row r="31" spans="1:34" ht="18.75" customHeight="1" x14ac:dyDescent="0.35">
      <c r="A31" s="332">
        <v>608</v>
      </c>
      <c r="B31" s="333">
        <v>36</v>
      </c>
      <c r="C31" s="382" t="s">
        <v>1853</v>
      </c>
      <c r="D31" s="373" t="s">
        <v>924</v>
      </c>
      <c r="E31" s="371" t="s">
        <v>598</v>
      </c>
      <c r="F31" s="337" t="s">
        <v>140</v>
      </c>
      <c r="G31" s="338" t="s">
        <v>2</v>
      </c>
      <c r="H31" s="436" t="str">
        <f>_xlfn.SINGLE(_xlfn.XLOOKUP(A31,L:L,M:M))</f>
        <v>MD</v>
      </c>
      <c r="I31" s="359" t="str">
        <f>_xlfn.XLOOKUP(H31,$Q$4:$Q$23,$R$4:$R$23)</f>
        <v>Bluebaggers</v>
      </c>
      <c r="J31" s="339"/>
      <c r="K31" s="113"/>
      <c r="L31" s="251">
        <v>307</v>
      </c>
      <c r="M31" s="131" t="s">
        <v>68</v>
      </c>
      <c r="N31" s="129" t="str">
        <f t="shared" si="0"/>
        <v>Jeremy Cameron</v>
      </c>
      <c r="O31" s="178" t="e">
        <f>VLOOKUP(L31,L$2:$M30,2,FALSE)</f>
        <v>#N/A</v>
      </c>
      <c r="P31" s="350"/>
      <c r="Q31" s="317"/>
      <c r="R31" s="325" t="s">
        <v>1999</v>
      </c>
      <c r="S31" s="175" t="s">
        <v>2000</v>
      </c>
      <c r="T31" s="175" t="s">
        <v>1982</v>
      </c>
      <c r="U31" s="175" t="s">
        <v>2001</v>
      </c>
      <c r="V31" s="175"/>
      <c r="W31" s="175"/>
      <c r="X31" s="324"/>
      <c r="Y31" s="110" t="s">
        <v>2007</v>
      </c>
      <c r="Z31" s="110">
        <v>1</v>
      </c>
    </row>
    <row r="32" spans="1:34" ht="18.75" customHeight="1" x14ac:dyDescent="0.35">
      <c r="A32" s="332">
        <v>621</v>
      </c>
      <c r="B32" s="333">
        <v>30</v>
      </c>
      <c r="C32" s="382" t="s">
        <v>1859</v>
      </c>
      <c r="D32" s="373" t="s">
        <v>776</v>
      </c>
      <c r="E32" s="371" t="s">
        <v>1628</v>
      </c>
      <c r="F32" s="337" t="s">
        <v>141</v>
      </c>
      <c r="G32" s="338" t="s">
        <v>2</v>
      </c>
      <c r="H32" s="436" t="s">
        <v>57</v>
      </c>
      <c r="I32" s="359" t="str">
        <f>_xlfn.XLOOKUP(H32,$Q$4:$Q$23,$R$4:$R$23)</f>
        <v>Bluebaggers</v>
      </c>
      <c r="J32" s="339" t="s">
        <v>1981</v>
      </c>
      <c r="K32" s="113"/>
      <c r="L32" s="251">
        <v>372</v>
      </c>
      <c r="M32" s="131" t="s">
        <v>68</v>
      </c>
      <c r="N32" s="129" t="str">
        <f t="shared" si="0"/>
        <v>James Leake</v>
      </c>
      <c r="O32" s="178" t="e">
        <f>VLOOKUP(L32,L$2:$M31,2,FALSE)</f>
        <v>#N/A</v>
      </c>
      <c r="Q32" s="317"/>
      <c r="R32" s="325" t="s">
        <v>1990</v>
      </c>
      <c r="S32" s="175" t="s">
        <v>1991</v>
      </c>
      <c r="T32" s="175" t="s">
        <v>1992</v>
      </c>
      <c r="U32" s="175" t="s">
        <v>2008</v>
      </c>
      <c r="V32" s="175"/>
      <c r="W32" s="175"/>
      <c r="X32" s="324"/>
      <c r="Y32" s="110" t="s">
        <v>60</v>
      </c>
      <c r="Z32" s="110">
        <v>1</v>
      </c>
    </row>
    <row r="33" spans="1:26" ht="18.75" customHeight="1" x14ac:dyDescent="0.35">
      <c r="A33" s="332">
        <v>628</v>
      </c>
      <c r="B33" s="333">
        <v>1</v>
      </c>
      <c r="C33" s="382" t="s">
        <v>1433</v>
      </c>
      <c r="D33" s="373" t="s">
        <v>716</v>
      </c>
      <c r="E33" s="371" t="s">
        <v>607</v>
      </c>
      <c r="F33" s="337" t="s">
        <v>141</v>
      </c>
      <c r="G33" s="338"/>
      <c r="H33" s="436" t="str">
        <f>_xlfn.SINGLE(_xlfn.XLOOKUP(A33,L:L,M:M))</f>
        <v>MD</v>
      </c>
      <c r="I33" s="359" t="str">
        <f>_xlfn.XLOOKUP(H33,$Q$4:$Q$23,$R$4:$R$23)</f>
        <v>Bluebaggers</v>
      </c>
      <c r="J33" s="339"/>
      <c r="K33" s="113"/>
      <c r="L33" s="251">
        <v>71</v>
      </c>
      <c r="M33" s="131" t="s">
        <v>57</v>
      </c>
      <c r="N33" s="129" t="str">
        <f t="shared" si="0"/>
        <v>Oscar McInerney</v>
      </c>
      <c r="O33" s="178" t="e">
        <f>VLOOKUP(L33,L$2:$M32,2,FALSE)</f>
        <v>#N/A</v>
      </c>
      <c r="P33" s="350"/>
      <c r="Q33" s="317"/>
      <c r="R33" s="325" t="s">
        <v>1990</v>
      </c>
      <c r="S33" s="175" t="s">
        <v>1033</v>
      </c>
      <c r="T33" s="175" t="s">
        <v>1992</v>
      </c>
      <c r="U33" s="175" t="s">
        <v>1993</v>
      </c>
      <c r="V33" s="175"/>
      <c r="W33" s="175"/>
      <c r="X33" s="324"/>
      <c r="Y33" s="110" t="s">
        <v>56</v>
      </c>
      <c r="Z33" s="110">
        <v>1</v>
      </c>
    </row>
    <row r="34" spans="1:26" ht="18.75" customHeight="1" x14ac:dyDescent="0.35">
      <c r="A34" s="332">
        <v>655</v>
      </c>
      <c r="B34" s="333">
        <v>36</v>
      </c>
      <c r="C34" s="382" t="s">
        <v>1455</v>
      </c>
      <c r="D34" s="373" t="s">
        <v>783</v>
      </c>
      <c r="E34" s="371" t="s">
        <v>627</v>
      </c>
      <c r="F34" s="337" t="s">
        <v>142</v>
      </c>
      <c r="G34" s="338"/>
      <c r="H34" s="436" t="str">
        <f>_xlfn.SINGLE(_xlfn.XLOOKUP(A34,L:L,M:M))</f>
        <v>MD</v>
      </c>
      <c r="I34" s="359" t="str">
        <f>_xlfn.XLOOKUP(H34,$Q$4:$Q$23,$R$4:$R$23)</f>
        <v>Bluebaggers</v>
      </c>
      <c r="J34" s="339"/>
      <c r="K34" s="113"/>
      <c r="L34" s="251">
        <v>98</v>
      </c>
      <c r="M34" s="131" t="s">
        <v>57</v>
      </c>
      <c r="N34" s="129" t="str">
        <f t="shared" ref="N34:N60" si="1">_xlfn.SINGLE(_xlfn.XLOOKUP(L34,A:A,C:C))</f>
        <v>Patrick Cripps</v>
      </c>
      <c r="O34" s="178" t="e">
        <f>VLOOKUP(L34,L$2:$M33,2,FALSE)</f>
        <v>#N/A</v>
      </c>
      <c r="Q34" s="317"/>
      <c r="R34" s="325" t="s">
        <v>1995</v>
      </c>
      <c r="S34" s="175" t="s">
        <v>625</v>
      </c>
      <c r="T34" s="175" t="s">
        <v>1992</v>
      </c>
      <c r="U34" s="175" t="s">
        <v>2009</v>
      </c>
      <c r="V34" s="175"/>
      <c r="W34" s="175"/>
      <c r="X34" s="324"/>
      <c r="Y34" s="110" t="s">
        <v>69</v>
      </c>
      <c r="Z34" s="110">
        <v>1</v>
      </c>
    </row>
    <row r="35" spans="1:26" ht="18.75" customHeight="1" x14ac:dyDescent="0.35">
      <c r="A35" s="332">
        <v>663</v>
      </c>
      <c r="B35" s="333">
        <v>7</v>
      </c>
      <c r="C35" s="382" t="s">
        <v>1461</v>
      </c>
      <c r="D35" s="373" t="s">
        <v>697</v>
      </c>
      <c r="E35" s="371" t="s">
        <v>631</v>
      </c>
      <c r="F35" s="337" t="s">
        <v>142</v>
      </c>
      <c r="G35" s="338"/>
      <c r="H35" s="436" t="s">
        <v>57</v>
      </c>
      <c r="I35" s="359" t="str">
        <f>_xlfn.XLOOKUP(H35,$Q$4:$Q$23,$R$4:$R$23)</f>
        <v>Bluebaggers</v>
      </c>
      <c r="J35" s="339" t="s">
        <v>1981</v>
      </c>
      <c r="K35" s="113"/>
      <c r="L35" s="251">
        <v>608</v>
      </c>
      <c r="M35" s="131" t="s">
        <v>57</v>
      </c>
      <c r="N35" s="129" t="str">
        <f t="shared" si="1"/>
        <v>James Trezise</v>
      </c>
      <c r="O35" s="178" t="e">
        <f>VLOOKUP(L35,L$2:$M34,2,FALSE)</f>
        <v>#N/A</v>
      </c>
      <c r="Q35" s="317"/>
      <c r="R35" s="322" t="s">
        <v>2010</v>
      </c>
      <c r="S35" s="175" t="s">
        <v>2011</v>
      </c>
      <c r="T35" s="175" t="s">
        <v>2012</v>
      </c>
      <c r="U35" s="175"/>
      <c r="V35" s="175"/>
      <c r="W35" s="175"/>
      <c r="X35" s="324"/>
      <c r="Y35" s="110" t="s">
        <v>2021</v>
      </c>
      <c r="Z35" s="110">
        <v>1</v>
      </c>
    </row>
    <row r="36" spans="1:26" ht="18.75" customHeight="1" x14ac:dyDescent="0.35">
      <c r="A36" s="332">
        <v>671</v>
      </c>
      <c r="B36" s="333">
        <v>21</v>
      </c>
      <c r="C36" s="382" t="s">
        <v>1465</v>
      </c>
      <c r="D36" s="373" t="s">
        <v>872</v>
      </c>
      <c r="E36" s="371" t="s">
        <v>164</v>
      </c>
      <c r="F36" s="337" t="s">
        <v>142</v>
      </c>
      <c r="G36" s="338"/>
      <c r="H36" s="436" t="str">
        <f>_xlfn.SINGLE(_xlfn.XLOOKUP(A36,L:L,M:M))</f>
        <v>MD</v>
      </c>
      <c r="I36" s="359" t="str">
        <f>_xlfn.XLOOKUP(H36,$Q$4:$Q$23,$R$4:$R$23)</f>
        <v>Bluebaggers</v>
      </c>
      <c r="J36" s="339"/>
      <c r="K36" s="113"/>
      <c r="L36" s="251">
        <v>200</v>
      </c>
      <c r="M36" s="131" t="s">
        <v>49</v>
      </c>
      <c r="N36" s="129" t="str">
        <f t="shared" si="1"/>
        <v>Zachary Merrett</v>
      </c>
      <c r="O36" s="178" t="e">
        <f>VLOOKUP(L36,L$2:$M35,2,FALSE)</f>
        <v>#N/A</v>
      </c>
      <c r="Q36" s="317"/>
      <c r="R36" s="322" t="s">
        <v>2013</v>
      </c>
      <c r="S36" s="175" t="s">
        <v>2014</v>
      </c>
      <c r="T36" s="175" t="s">
        <v>2015</v>
      </c>
      <c r="U36" s="175"/>
      <c r="V36" s="175"/>
      <c r="W36" s="175"/>
      <c r="X36" s="324"/>
      <c r="Y36" s="110" t="s">
        <v>2022</v>
      </c>
      <c r="Z36" s="110">
        <v>1</v>
      </c>
    </row>
    <row r="37" spans="1:26" ht="18.75" customHeight="1" x14ac:dyDescent="0.35">
      <c r="A37" s="332">
        <v>680</v>
      </c>
      <c r="B37" s="333">
        <v>44</v>
      </c>
      <c r="C37" s="382" t="s">
        <v>1471</v>
      </c>
      <c r="D37" s="373" t="s">
        <v>698</v>
      </c>
      <c r="E37" s="371" t="s">
        <v>253</v>
      </c>
      <c r="F37" s="337" t="s">
        <v>142</v>
      </c>
      <c r="G37" s="338"/>
      <c r="H37" s="436" t="str">
        <f>_xlfn.SINGLE(_xlfn.XLOOKUP(A37,L:L,M:M))</f>
        <v>MD</v>
      </c>
      <c r="I37" s="359" t="str">
        <f>_xlfn.XLOOKUP(H37,$Q$4:$Q$23,$R$4:$R$23)</f>
        <v>Bluebaggers</v>
      </c>
      <c r="J37" s="339"/>
      <c r="K37" s="113"/>
      <c r="L37" s="251">
        <v>489</v>
      </c>
      <c r="M37" s="131" t="s">
        <v>49</v>
      </c>
      <c r="N37" s="129" t="str">
        <f t="shared" si="1"/>
        <v>Max Gawn</v>
      </c>
      <c r="O37" s="178" t="e">
        <f>VLOOKUP(L37,L$2:$M36,2,FALSE)</f>
        <v>#N/A</v>
      </c>
      <c r="P37" s="350"/>
      <c r="Q37" s="317"/>
      <c r="R37" s="322" t="s">
        <v>1994</v>
      </c>
      <c r="S37" s="175" t="s">
        <v>2016</v>
      </c>
      <c r="T37" s="175"/>
      <c r="U37" s="175"/>
      <c r="V37" s="175"/>
      <c r="W37" s="175"/>
      <c r="X37" s="324"/>
      <c r="Y37" s="110" t="s">
        <v>2007</v>
      </c>
      <c r="Z37" s="110">
        <v>1</v>
      </c>
    </row>
    <row r="38" spans="1:26" ht="18.75" customHeight="1" x14ac:dyDescent="0.35">
      <c r="A38" s="332">
        <v>681</v>
      </c>
      <c r="B38" s="333">
        <v>30</v>
      </c>
      <c r="C38" s="382" t="s">
        <v>1473</v>
      </c>
      <c r="D38" s="373" t="s">
        <v>708</v>
      </c>
      <c r="E38" s="371" t="s">
        <v>642</v>
      </c>
      <c r="F38" s="337" t="s">
        <v>142</v>
      </c>
      <c r="G38" s="338"/>
      <c r="H38" s="436" t="str">
        <f>_xlfn.SINGLE(_xlfn.XLOOKUP(A38,L:L,M:M))</f>
        <v>MD</v>
      </c>
      <c r="I38" s="359" t="str">
        <f>_xlfn.XLOOKUP(H38,$Q$4:$Q$23,$R$4:$R$23)</f>
        <v>Bluebaggers</v>
      </c>
      <c r="J38" s="339"/>
      <c r="K38" s="113"/>
      <c r="L38" s="130">
        <v>520</v>
      </c>
      <c r="M38" s="131" t="s">
        <v>49</v>
      </c>
      <c r="N38" s="129" t="str">
        <f t="shared" si="1"/>
        <v>Will  Verrall</v>
      </c>
      <c r="O38" s="178" t="e">
        <f>VLOOKUP(L38,L$2:$M37,2,FALSE)</f>
        <v>#N/A</v>
      </c>
      <c r="Q38" s="317"/>
      <c r="R38" s="449"/>
      <c r="S38" s="175"/>
      <c r="T38" s="175" t="s">
        <v>2015</v>
      </c>
      <c r="U38" s="175" t="s">
        <v>2017</v>
      </c>
      <c r="V38" s="175"/>
      <c r="W38" s="175"/>
      <c r="X38" s="324"/>
    </row>
    <row r="39" spans="1:26" ht="18.75" customHeight="1" x14ac:dyDescent="0.35">
      <c r="A39" s="332">
        <v>709</v>
      </c>
      <c r="B39" s="333">
        <v>15</v>
      </c>
      <c r="C39" s="382" t="s">
        <v>1886</v>
      </c>
      <c r="D39" s="373" t="s">
        <v>236</v>
      </c>
      <c r="E39" s="371" t="s">
        <v>658</v>
      </c>
      <c r="F39" s="337" t="s">
        <v>143</v>
      </c>
      <c r="G39" s="338"/>
      <c r="H39" s="436" t="s">
        <v>57</v>
      </c>
      <c r="I39" s="359" t="str">
        <f>_xlfn.XLOOKUP(H39,$Q$4:$Q$23,$R$4:$R$23)</f>
        <v>Bluebaggers</v>
      </c>
      <c r="J39" s="339" t="s">
        <v>1981</v>
      </c>
      <c r="K39" s="113"/>
      <c r="L39" s="251">
        <v>11</v>
      </c>
      <c r="M39" s="131" t="s">
        <v>117</v>
      </c>
      <c r="N39" s="129" t="str">
        <f t="shared" si="1"/>
        <v>Billy Dowling</v>
      </c>
      <c r="O39" s="178" t="e">
        <f>VLOOKUP(L39,L$2:$M38,2,FALSE)</f>
        <v>#N/A</v>
      </c>
      <c r="P39" s="350"/>
      <c r="Q39" s="317"/>
      <c r="R39" s="325" t="s">
        <v>1990</v>
      </c>
      <c r="S39" s="175" t="s">
        <v>2018</v>
      </c>
      <c r="T39" s="175" t="s">
        <v>1992</v>
      </c>
      <c r="U39" s="175" t="s">
        <v>2019</v>
      </c>
      <c r="V39" s="175"/>
      <c r="W39" s="175"/>
      <c r="X39" s="324"/>
    </row>
    <row r="40" spans="1:26" ht="18.75" customHeight="1" thickBot="1" x14ac:dyDescent="0.4">
      <c r="A40" s="332">
        <v>747</v>
      </c>
      <c r="B40" s="333">
        <v>18</v>
      </c>
      <c r="C40" s="382" t="s">
        <v>1897</v>
      </c>
      <c r="D40" s="373" t="s">
        <v>581</v>
      </c>
      <c r="E40" s="371" t="s">
        <v>498</v>
      </c>
      <c r="F40" s="337" t="s">
        <v>144</v>
      </c>
      <c r="G40" s="338"/>
      <c r="H40" s="436" t="s">
        <v>57</v>
      </c>
      <c r="I40" s="359" t="str">
        <f>_xlfn.XLOOKUP(H40,$Q$4:$Q$23,$R$4:$R$23)</f>
        <v>Bluebaggers</v>
      </c>
      <c r="J40" s="339" t="s">
        <v>1981</v>
      </c>
      <c r="K40" s="113"/>
      <c r="L40" s="251">
        <v>216</v>
      </c>
      <c r="M40" s="131" t="s">
        <v>117</v>
      </c>
      <c r="N40" s="129" t="str">
        <f t="shared" si="1"/>
        <v>Jye Amiss</v>
      </c>
      <c r="O40" s="178" t="e">
        <f>VLOOKUP(L40,L$2:$M39,2,FALSE)</f>
        <v>#N/A</v>
      </c>
      <c r="Q40" s="317"/>
      <c r="R40" s="361"/>
      <c r="S40" s="362"/>
      <c r="T40" s="362"/>
      <c r="U40" s="362"/>
      <c r="V40" s="362"/>
      <c r="W40" s="362"/>
      <c r="X40" s="363"/>
    </row>
    <row r="41" spans="1:26" ht="18.75" customHeight="1" x14ac:dyDescent="0.35">
      <c r="A41" s="332">
        <v>784</v>
      </c>
      <c r="B41" s="333" t="s">
        <v>1951</v>
      </c>
      <c r="C41" s="382" t="s">
        <v>1952</v>
      </c>
      <c r="D41" s="373" t="s">
        <v>731</v>
      </c>
      <c r="E41" s="371" t="s">
        <v>1953</v>
      </c>
      <c r="F41" s="337" t="s">
        <v>130</v>
      </c>
      <c r="G41" s="338" t="s">
        <v>2</v>
      </c>
      <c r="H41" s="436" t="s">
        <v>57</v>
      </c>
      <c r="I41" s="359" t="str">
        <f>_xlfn.XLOOKUP(H41,$Q$4:$Q$23,$R$4:$R$23)</f>
        <v>Bluebaggers</v>
      </c>
      <c r="J41" s="339" t="s">
        <v>1981</v>
      </c>
      <c r="K41" s="113"/>
      <c r="L41" s="251">
        <v>300</v>
      </c>
      <c r="M41" s="131" t="s">
        <v>117</v>
      </c>
      <c r="N41" s="129" t="str">
        <f t="shared" si="1"/>
        <v>Jarrod Witts</v>
      </c>
      <c r="O41" s="178" t="e">
        <f>VLOOKUP(L41,L$2:$M40,2,FALSE)</f>
        <v>#N/A</v>
      </c>
      <c r="P41" s="350"/>
      <c r="Q41" s="317"/>
      <c r="R41" s="318" t="s">
        <v>1544</v>
      </c>
      <c r="S41" s="175"/>
      <c r="T41" s="175"/>
      <c r="U41" s="175"/>
      <c r="V41" s="175"/>
      <c r="W41" s="175"/>
      <c r="X41" s="324"/>
    </row>
    <row r="42" spans="1:26" ht="18.75" customHeight="1" x14ac:dyDescent="0.35">
      <c r="A42" s="332">
        <v>13</v>
      </c>
      <c r="B42" s="333">
        <v>11</v>
      </c>
      <c r="C42" s="382" t="s">
        <v>932</v>
      </c>
      <c r="D42" s="373" t="s">
        <v>683</v>
      </c>
      <c r="E42" s="371" t="s">
        <v>214</v>
      </c>
      <c r="F42" s="337" t="s">
        <v>128</v>
      </c>
      <c r="G42" s="338" t="s">
        <v>2</v>
      </c>
      <c r="H42" s="436" t="s">
        <v>49</v>
      </c>
      <c r="I42" s="359" t="str">
        <f>_xlfn.XLOOKUP(H42,$Q$4:$Q$23,$R$4:$R$23)</f>
        <v>Cousins Handcuffs</v>
      </c>
      <c r="J42" s="339" t="s">
        <v>1981</v>
      </c>
      <c r="K42" s="113"/>
      <c r="L42" s="251">
        <v>364</v>
      </c>
      <c r="M42" s="131" t="s">
        <v>66</v>
      </c>
      <c r="N42" s="129" t="str">
        <f t="shared" si="1"/>
        <v>Max Gruzewski</v>
      </c>
      <c r="O42" s="178" t="e">
        <f>VLOOKUP(L42,L$2:$M41,2,FALSE)</f>
        <v>#N/A</v>
      </c>
      <c r="Q42" s="317"/>
      <c r="R42" s="325"/>
      <c r="S42" s="175"/>
      <c r="T42" s="175"/>
      <c r="U42" s="175"/>
      <c r="V42" s="175"/>
      <c r="W42" s="175"/>
      <c r="X42" s="324"/>
    </row>
    <row r="43" spans="1:26" ht="18.75" customHeight="1" x14ac:dyDescent="0.35">
      <c r="A43" s="332">
        <v>41</v>
      </c>
      <c r="B43" s="333">
        <v>13</v>
      </c>
      <c r="C43" s="382" t="s">
        <v>958</v>
      </c>
      <c r="D43" s="373" t="s">
        <v>236</v>
      </c>
      <c r="E43" s="371" t="s">
        <v>195</v>
      </c>
      <c r="F43" s="337" t="s">
        <v>128</v>
      </c>
      <c r="G43" s="338"/>
      <c r="H43" s="436" t="str">
        <f>_xlfn.SINGLE(_xlfn.XLOOKUP(A43,L:L,M:M))</f>
        <v>PL</v>
      </c>
      <c r="I43" s="359" t="str">
        <f>_xlfn.XLOOKUP(H43,$Q$4:$Q$23,$R$4:$R$23)</f>
        <v>Cousins Handcuffs</v>
      </c>
      <c r="J43" s="341"/>
      <c r="K43" s="113"/>
      <c r="L43" s="251">
        <v>692</v>
      </c>
      <c r="M43" s="131" t="s">
        <v>66</v>
      </c>
      <c r="N43" s="129" t="str">
        <f t="shared" si="1"/>
        <v>James Rowbottom</v>
      </c>
      <c r="O43" s="178" t="e">
        <f>VLOOKUP(L43,L$2:$M42,2,FALSE)</f>
        <v>#N/A</v>
      </c>
      <c r="P43" s="350"/>
      <c r="Q43" s="317"/>
      <c r="R43" s="325"/>
      <c r="S43" s="175"/>
      <c r="T43" s="175"/>
      <c r="U43" s="175"/>
      <c r="V43" s="175"/>
      <c r="W43" s="175"/>
      <c r="X43" s="324"/>
    </row>
    <row r="44" spans="1:26" ht="18.75" customHeight="1" x14ac:dyDescent="0.35">
      <c r="A44" s="332">
        <v>53</v>
      </c>
      <c r="B44" s="333">
        <v>23</v>
      </c>
      <c r="C44" s="382" t="s">
        <v>968</v>
      </c>
      <c r="D44" s="373" t="s">
        <v>683</v>
      </c>
      <c r="E44" s="371" t="s">
        <v>174</v>
      </c>
      <c r="F44" s="337" t="s">
        <v>129</v>
      </c>
      <c r="G44" s="338"/>
      <c r="H44" s="436" t="str">
        <f>_xlfn.SINGLE(_xlfn.XLOOKUP(A44,L:L,M:M))</f>
        <v>PL</v>
      </c>
      <c r="I44" s="359" t="str">
        <f>_xlfn.XLOOKUP(H44,$Q$4:$Q$23,$R$4:$R$23)</f>
        <v>Cousins Handcuffs</v>
      </c>
      <c r="J44" s="339"/>
      <c r="K44" s="113"/>
      <c r="L44" s="251">
        <v>710</v>
      </c>
      <c r="M44" s="131" t="s">
        <v>66</v>
      </c>
      <c r="N44" s="129" t="str">
        <f t="shared" si="1"/>
        <v>Timothy English</v>
      </c>
      <c r="O44" s="178" t="e">
        <f>VLOOKUP(L44,L$2:$M43,2,FALSE)</f>
        <v>#N/A</v>
      </c>
      <c r="Q44" s="317"/>
      <c r="R44" s="325"/>
      <c r="S44" s="175"/>
      <c r="T44" s="175"/>
      <c r="U44" s="175"/>
      <c r="V44" s="175"/>
      <c r="W44" s="175"/>
      <c r="X44" s="324"/>
    </row>
    <row r="45" spans="1:26" ht="18.75" customHeight="1" x14ac:dyDescent="0.35">
      <c r="A45" s="332">
        <v>64</v>
      </c>
      <c r="B45" s="333">
        <v>41</v>
      </c>
      <c r="C45" s="382" t="s">
        <v>976</v>
      </c>
      <c r="D45" s="373" t="s">
        <v>977</v>
      </c>
      <c r="E45" s="371" t="s">
        <v>251</v>
      </c>
      <c r="F45" s="337" t="s">
        <v>129</v>
      </c>
      <c r="G45" s="338"/>
      <c r="H45" s="436" t="s">
        <v>49</v>
      </c>
      <c r="I45" s="359" t="str">
        <f>_xlfn.XLOOKUP(H45,$Q$4:$Q$23,$R$4:$R$23)</f>
        <v>Cousins Handcuffs</v>
      </c>
      <c r="J45" s="339" t="s">
        <v>1981</v>
      </c>
      <c r="K45" s="113"/>
      <c r="L45" s="251">
        <v>58</v>
      </c>
      <c r="M45" s="131" t="s">
        <v>74</v>
      </c>
      <c r="N45" s="129" t="str">
        <f t="shared" si="1"/>
        <v>Josh Dunkley</v>
      </c>
      <c r="O45" s="178" t="e">
        <f>VLOOKUP(L45,L$2:$M44,2,FALSE)</f>
        <v>#N/A</v>
      </c>
      <c r="P45" s="350"/>
      <c r="Q45" s="317"/>
      <c r="R45" s="325"/>
      <c r="S45" s="175"/>
      <c r="T45" s="175"/>
      <c r="U45" s="175"/>
      <c r="V45" s="175"/>
      <c r="W45" s="175"/>
      <c r="X45" s="324"/>
    </row>
    <row r="46" spans="1:26" ht="18.75" customHeight="1" x14ac:dyDescent="0.35">
      <c r="A46" s="332">
        <v>103</v>
      </c>
      <c r="B46" s="333">
        <v>19</v>
      </c>
      <c r="C46" s="382" t="s">
        <v>1010</v>
      </c>
      <c r="D46" s="373" t="s">
        <v>727</v>
      </c>
      <c r="E46" s="371" t="s">
        <v>282</v>
      </c>
      <c r="F46" s="337" t="s">
        <v>130</v>
      </c>
      <c r="G46" s="338"/>
      <c r="H46" s="436" t="s">
        <v>49</v>
      </c>
      <c r="I46" s="359" t="str">
        <f>_xlfn.XLOOKUP(H46,$Q$4:$Q$23,$R$4:$R$23)</f>
        <v>Cousins Handcuffs</v>
      </c>
      <c r="J46" s="339" t="s">
        <v>1981</v>
      </c>
      <c r="K46" s="113"/>
      <c r="L46" s="251">
        <v>180</v>
      </c>
      <c r="M46" s="131" t="s">
        <v>74</v>
      </c>
      <c r="N46" s="129" t="str">
        <f t="shared" si="1"/>
        <v>Sam Draper</v>
      </c>
      <c r="O46" s="178" t="e">
        <f>VLOOKUP(L46,L$2:$M45,2,FALSE)</f>
        <v>#N/A</v>
      </c>
      <c r="Q46" s="317"/>
      <c r="R46" s="325"/>
      <c r="S46" s="175"/>
      <c r="T46" s="175"/>
      <c r="U46" s="175"/>
      <c r="V46" s="175"/>
      <c r="W46" s="175"/>
      <c r="X46" s="324"/>
    </row>
    <row r="47" spans="1:26" ht="18.75" customHeight="1" thickBot="1" x14ac:dyDescent="0.4">
      <c r="A47" s="332">
        <v>156</v>
      </c>
      <c r="B47" s="333">
        <v>26</v>
      </c>
      <c r="C47" s="382" t="s">
        <v>1061</v>
      </c>
      <c r="D47" s="373" t="s">
        <v>751</v>
      </c>
      <c r="E47" s="371" t="s">
        <v>320</v>
      </c>
      <c r="F47" s="337" t="s">
        <v>131</v>
      </c>
      <c r="G47" s="338"/>
      <c r="H47" s="436" t="s">
        <v>49</v>
      </c>
      <c r="I47" s="359" t="str">
        <f>_xlfn.XLOOKUP(H47,$Q$4:$Q$23,$R$4:$R$23)</f>
        <v>Cousins Handcuffs</v>
      </c>
      <c r="J47" s="339" t="s">
        <v>1981</v>
      </c>
      <c r="K47" s="113"/>
      <c r="L47" s="130">
        <v>693</v>
      </c>
      <c r="M47" s="131" t="s">
        <v>74</v>
      </c>
      <c r="N47" s="129" t="str">
        <f t="shared" si="1"/>
        <v>Angus Sheldrick</v>
      </c>
      <c r="O47" s="178" t="e">
        <f>VLOOKUP(L47,L$2:$M46,2,FALSE)</f>
        <v>#N/A</v>
      </c>
      <c r="Q47" s="317"/>
      <c r="R47" s="326"/>
      <c r="S47" s="327"/>
      <c r="T47" s="327"/>
      <c r="U47" s="327"/>
      <c r="V47" s="327"/>
      <c r="W47" s="327"/>
      <c r="X47" s="328"/>
    </row>
    <row r="48" spans="1:26" ht="18.75" customHeight="1" x14ac:dyDescent="0.35">
      <c r="A48" s="332">
        <v>160</v>
      </c>
      <c r="B48" s="333">
        <v>6</v>
      </c>
      <c r="C48" s="382" t="s">
        <v>1064</v>
      </c>
      <c r="D48" s="373" t="s">
        <v>708</v>
      </c>
      <c r="E48" s="371" t="s">
        <v>199</v>
      </c>
      <c r="F48" s="337" t="s">
        <v>131</v>
      </c>
      <c r="G48" s="338"/>
      <c r="H48" s="436" t="str">
        <f>_xlfn.SINGLE(_xlfn.XLOOKUP(A48,L:L,M:M))</f>
        <v>PL</v>
      </c>
      <c r="I48" s="359" t="str">
        <f>_xlfn.XLOOKUP(H48,$Q$4:$Q$23,$R$4:$R$23)</f>
        <v>Cousins Handcuffs</v>
      </c>
      <c r="J48" s="339"/>
      <c r="K48" s="113"/>
      <c r="L48" s="130">
        <v>10</v>
      </c>
      <c r="M48" s="131" t="s">
        <v>64</v>
      </c>
      <c r="N48" s="129" t="str">
        <f t="shared" si="1"/>
        <v>Jordan Dawson</v>
      </c>
      <c r="O48" s="178" t="e">
        <f>VLOOKUP(L48,L$2:$M47,2,FALSE)</f>
        <v>#N/A</v>
      </c>
      <c r="P48" s="350"/>
      <c r="Q48" s="317"/>
      <c r="R48" s="176"/>
      <c r="S48" s="175"/>
      <c r="T48" s="175"/>
      <c r="U48" s="175"/>
      <c r="V48" s="175"/>
      <c r="W48" s="175"/>
      <c r="X48" s="175"/>
    </row>
    <row r="49" spans="1:18" ht="18.75" customHeight="1" x14ac:dyDescent="0.35">
      <c r="A49" s="332">
        <v>196</v>
      </c>
      <c r="B49" s="333">
        <v>37</v>
      </c>
      <c r="C49" s="382" t="s">
        <v>1091</v>
      </c>
      <c r="D49" s="373" t="s">
        <v>765</v>
      </c>
      <c r="E49" s="371" t="s">
        <v>287</v>
      </c>
      <c r="F49" s="337" t="s">
        <v>132</v>
      </c>
      <c r="G49" s="338"/>
      <c r="H49" s="436" t="str">
        <f>_xlfn.SINGLE(_xlfn.XLOOKUP(A49,L:L,M:M))</f>
        <v>PL</v>
      </c>
      <c r="I49" s="359" t="str">
        <f>_xlfn.XLOOKUP(H49,$Q$4:$Q$23,$R$4:$R$23)</f>
        <v>Cousins Handcuffs</v>
      </c>
      <c r="J49" s="339"/>
      <c r="K49" s="113"/>
      <c r="L49" s="130">
        <v>120</v>
      </c>
      <c r="M49" s="131" t="s">
        <v>64</v>
      </c>
      <c r="N49" s="129" t="str">
        <f t="shared" si="1"/>
        <v>Hudson  O'Keeffe</v>
      </c>
      <c r="O49" s="178" t="e">
        <f>VLOOKUP(L49,L$2:$M48,2,FALSE)</f>
        <v>#N/A</v>
      </c>
      <c r="Q49" s="317"/>
    </row>
    <row r="50" spans="1:18" ht="18.75" customHeight="1" x14ac:dyDescent="0.35">
      <c r="A50" s="332">
        <v>200</v>
      </c>
      <c r="B50" s="333">
        <v>7</v>
      </c>
      <c r="C50" s="382" t="s">
        <v>1094</v>
      </c>
      <c r="D50" s="373" t="s">
        <v>739</v>
      </c>
      <c r="E50" s="371" t="s">
        <v>202</v>
      </c>
      <c r="F50" s="337" t="s">
        <v>132</v>
      </c>
      <c r="G50" s="338"/>
      <c r="H50" s="436" t="str">
        <f>_xlfn.SINGLE(_xlfn.XLOOKUP(A50,L:L,M:M))</f>
        <v>PL</v>
      </c>
      <c r="I50" s="359" t="str">
        <f>_xlfn.XLOOKUP(H50,$Q$4:$Q$23,$R$4:$R$23)</f>
        <v>Cousins Handcuffs</v>
      </c>
      <c r="J50" s="339"/>
      <c r="K50" s="113"/>
      <c r="L50" s="130">
        <v>479</v>
      </c>
      <c r="M50" s="131" t="s">
        <v>64</v>
      </c>
      <c r="N50" s="129" t="str">
        <f t="shared" si="1"/>
        <v>Tristan Xerri</v>
      </c>
      <c r="O50" s="178" t="e">
        <f>VLOOKUP(L50,L$2:$M49,2,FALSE)</f>
        <v>#N/A</v>
      </c>
      <c r="P50" s="350"/>
      <c r="Q50" s="317"/>
    </row>
    <row r="51" spans="1:18" ht="18.75" customHeight="1" x14ac:dyDescent="0.35">
      <c r="A51" s="332">
        <v>201</v>
      </c>
      <c r="B51" s="333">
        <v>42</v>
      </c>
      <c r="C51" s="382" t="s">
        <v>1744</v>
      </c>
      <c r="D51" s="373" t="s">
        <v>1665</v>
      </c>
      <c r="E51" s="371" t="s">
        <v>1579</v>
      </c>
      <c r="F51" s="337" t="s">
        <v>132</v>
      </c>
      <c r="G51" s="338" t="s">
        <v>2</v>
      </c>
      <c r="H51" s="436" t="s">
        <v>49</v>
      </c>
      <c r="I51" s="359" t="str">
        <f>_xlfn.XLOOKUP(H51,$Q$4:$Q$23,$R$4:$R$23)</f>
        <v>Cousins Handcuffs</v>
      </c>
      <c r="J51" s="339" t="s">
        <v>1981</v>
      </c>
      <c r="K51" s="113"/>
      <c r="L51" s="130">
        <v>248</v>
      </c>
      <c r="M51" s="131" t="s">
        <v>78</v>
      </c>
      <c r="N51" s="129" t="str">
        <f t="shared" si="1"/>
        <v>Cooper Simpson</v>
      </c>
      <c r="O51" s="178" t="e">
        <f>VLOOKUP(L51,L$2:$M50,2,FALSE)</f>
        <v>#N/A</v>
      </c>
      <c r="Q51" s="317"/>
    </row>
    <row r="52" spans="1:18" ht="18.75" customHeight="1" x14ac:dyDescent="0.35">
      <c r="A52" s="332">
        <v>256</v>
      </c>
      <c r="B52" s="333">
        <v>23</v>
      </c>
      <c r="C52" s="382" t="s">
        <v>1758</v>
      </c>
      <c r="D52" s="373" t="s">
        <v>935</v>
      </c>
      <c r="E52" s="371" t="s">
        <v>378</v>
      </c>
      <c r="F52" s="337" t="s">
        <v>133</v>
      </c>
      <c r="G52" s="338" t="s">
        <v>2</v>
      </c>
      <c r="H52" s="436" t="s">
        <v>49</v>
      </c>
      <c r="I52" s="359" t="str">
        <f>_xlfn.XLOOKUP(H52,$Q$4:$Q$23,$R$4:$R$23)</f>
        <v>Cousins Handcuffs</v>
      </c>
      <c r="J52" s="339" t="s">
        <v>1981</v>
      </c>
      <c r="K52" s="113"/>
      <c r="L52" s="130">
        <v>741</v>
      </c>
      <c r="M52" s="131" t="s">
        <v>78</v>
      </c>
      <c r="N52" s="129" t="str">
        <f t="shared" si="1"/>
        <v>Oscar Allen</v>
      </c>
      <c r="O52" s="178" t="e">
        <f>VLOOKUP(L52,L$2:$M51,2,FALSE)</f>
        <v>#N/A</v>
      </c>
      <c r="P52" s="350"/>
      <c r="Q52" s="317"/>
    </row>
    <row r="53" spans="1:18" ht="18.75" customHeight="1" x14ac:dyDescent="0.35">
      <c r="A53" s="332">
        <v>260</v>
      </c>
      <c r="B53" s="333">
        <v>1</v>
      </c>
      <c r="C53" s="382" t="s">
        <v>1139</v>
      </c>
      <c r="D53" s="373" t="s">
        <v>779</v>
      </c>
      <c r="E53" s="371" t="s">
        <v>380</v>
      </c>
      <c r="F53" s="337" t="s">
        <v>135</v>
      </c>
      <c r="G53" s="338"/>
      <c r="H53" s="436" t="str">
        <f>_xlfn.SINGLE(_xlfn.XLOOKUP(A53,L:L,M:M))</f>
        <v>PL</v>
      </c>
      <c r="I53" s="359" t="str">
        <f>_xlfn.XLOOKUP(H53,$Q$4:$Q$23,$R$4:$R$23)</f>
        <v>Cousins Handcuffs</v>
      </c>
      <c r="J53" s="339"/>
      <c r="K53" s="113"/>
      <c r="L53" s="130">
        <v>754</v>
      </c>
      <c r="M53" s="131" t="s">
        <v>78</v>
      </c>
      <c r="N53" s="129" t="str">
        <f t="shared" si="1"/>
        <v>Matthew Flynn</v>
      </c>
      <c r="O53" s="178" t="e">
        <f>VLOOKUP(L53,L$2:$M52,2,FALSE)</f>
        <v>#N/A</v>
      </c>
      <c r="Q53" s="317"/>
    </row>
    <row r="54" spans="1:18" ht="18.75" customHeight="1" x14ac:dyDescent="0.35">
      <c r="A54" s="332">
        <v>267</v>
      </c>
      <c r="B54" s="333">
        <v>5</v>
      </c>
      <c r="C54" s="382" t="s">
        <v>1146</v>
      </c>
      <c r="D54" s="373" t="s">
        <v>776</v>
      </c>
      <c r="E54" s="371" t="s">
        <v>362</v>
      </c>
      <c r="F54" s="337" t="s">
        <v>135</v>
      </c>
      <c r="G54" s="338"/>
      <c r="H54" s="436" t="str">
        <f>_xlfn.SINGLE(_xlfn.XLOOKUP(A54,L:L,M:M))</f>
        <v>PL</v>
      </c>
      <c r="I54" s="359" t="str">
        <f>_xlfn.XLOOKUP(H54,$Q$4:$Q$23,$R$4:$R$23)</f>
        <v>Cousins Handcuffs</v>
      </c>
      <c r="J54" s="339"/>
      <c r="K54" s="113"/>
      <c r="L54" s="130">
        <v>290</v>
      </c>
      <c r="M54" s="131" t="s">
        <v>118</v>
      </c>
      <c r="N54" s="129" t="str">
        <f t="shared" si="1"/>
        <v>Ethan Read</v>
      </c>
      <c r="O54" s="178" t="e">
        <f>VLOOKUP(L54,L$2:$M53,2,FALSE)</f>
        <v>#N/A</v>
      </c>
      <c r="Q54" s="317"/>
    </row>
    <row r="55" spans="1:18" ht="18.75" customHeight="1" x14ac:dyDescent="0.35">
      <c r="A55" s="332">
        <v>295</v>
      </c>
      <c r="B55" s="333">
        <v>6</v>
      </c>
      <c r="C55" s="382" t="s">
        <v>1169</v>
      </c>
      <c r="D55" s="373" t="s">
        <v>776</v>
      </c>
      <c r="E55" s="371" t="s">
        <v>404</v>
      </c>
      <c r="F55" s="337" t="s">
        <v>135</v>
      </c>
      <c r="G55" s="338"/>
      <c r="H55" s="436" t="str">
        <f>_xlfn.SINGLE(_xlfn.XLOOKUP(A55,L:L,M:M))</f>
        <v>PL</v>
      </c>
      <c r="I55" s="359" t="str">
        <f>_xlfn.XLOOKUP(H55,$Q$4:$Q$23,$R$4:$R$23)</f>
        <v>Cousins Handcuffs</v>
      </c>
      <c r="J55" s="339"/>
      <c r="K55" s="113"/>
      <c r="L55" s="130">
        <v>367</v>
      </c>
      <c r="M55" s="131" t="s">
        <v>118</v>
      </c>
      <c r="N55" s="129" t="str">
        <f t="shared" si="1"/>
        <v>Jesse Hogan</v>
      </c>
      <c r="O55" s="178" t="e">
        <f>VLOOKUP(L55,L$2:$M54,2,FALSE)</f>
        <v>#N/A</v>
      </c>
      <c r="Q55" s="317"/>
    </row>
    <row r="56" spans="1:18" ht="18.75" customHeight="1" x14ac:dyDescent="0.35">
      <c r="A56" s="332">
        <v>308</v>
      </c>
      <c r="B56" s="333">
        <v>13</v>
      </c>
      <c r="C56" s="382" t="s">
        <v>1181</v>
      </c>
      <c r="D56" s="373" t="s">
        <v>789</v>
      </c>
      <c r="E56" s="371" t="s">
        <v>360</v>
      </c>
      <c r="F56" s="337" t="s">
        <v>134</v>
      </c>
      <c r="G56" s="338"/>
      <c r="H56" s="436" t="s">
        <v>49</v>
      </c>
      <c r="I56" s="359" t="str">
        <f>_xlfn.XLOOKUP(H56,$Q$4:$Q$23,$R$4:$R$23)</f>
        <v>Cousins Handcuffs</v>
      </c>
      <c r="J56" s="339" t="s">
        <v>1981</v>
      </c>
      <c r="K56" s="113"/>
      <c r="L56" s="251">
        <v>560</v>
      </c>
      <c r="M56" s="131" t="s">
        <v>118</v>
      </c>
      <c r="N56" s="129" t="str">
        <f t="shared" si="1"/>
        <v>Jordon Sweet</v>
      </c>
      <c r="O56" s="178" t="e">
        <f>VLOOKUP(L56,L$2:$M55,2,FALSE)</f>
        <v>#N/A</v>
      </c>
      <c r="Q56" s="317"/>
    </row>
    <row r="57" spans="1:18" ht="18.75" customHeight="1" x14ac:dyDescent="0.35">
      <c r="A57" s="332">
        <v>314</v>
      </c>
      <c r="B57" s="333">
        <v>28</v>
      </c>
      <c r="C57" s="382" t="s">
        <v>1774</v>
      </c>
      <c r="D57" s="373" t="s">
        <v>1185</v>
      </c>
      <c r="E57" s="371" t="s">
        <v>416</v>
      </c>
      <c r="F57" s="337" t="s">
        <v>134</v>
      </c>
      <c r="G57" s="338"/>
      <c r="H57" s="436" t="str">
        <f>_xlfn.SINGLE(_xlfn.XLOOKUP(A57,L:L,M:M))</f>
        <v>PL</v>
      </c>
      <c r="I57" s="359" t="str">
        <f>_xlfn.XLOOKUP(H57,$Q$4:$Q$23,$R$4:$R$23)</f>
        <v>Cousins Handcuffs</v>
      </c>
      <c r="J57" s="339"/>
      <c r="K57" s="113"/>
      <c r="L57" s="251">
        <v>243</v>
      </c>
      <c r="M57" s="131" t="s">
        <v>72</v>
      </c>
      <c r="N57" s="129" t="str">
        <f t="shared" si="1"/>
        <v>Liam Reidy</v>
      </c>
      <c r="O57" s="178" t="e">
        <f>VLOOKUP(L57,L$2:$M56,2,FALSE)</f>
        <v>#N/A</v>
      </c>
      <c r="Q57" s="317"/>
    </row>
    <row r="58" spans="1:18" ht="18.75" customHeight="1" x14ac:dyDescent="0.35">
      <c r="A58" s="332">
        <v>347</v>
      </c>
      <c r="B58" s="333">
        <v>9</v>
      </c>
      <c r="C58" s="382" t="s">
        <v>1206</v>
      </c>
      <c r="D58" s="373" t="s">
        <v>231</v>
      </c>
      <c r="E58" s="371" t="s">
        <v>433</v>
      </c>
      <c r="F58" s="337" t="s">
        <v>136</v>
      </c>
      <c r="G58" s="338"/>
      <c r="H58" s="436" t="s">
        <v>49</v>
      </c>
      <c r="I58" s="359" t="str">
        <f>_xlfn.XLOOKUP(H58,$Q$4:$Q$23,$R$4:$R$23)</f>
        <v>Cousins Handcuffs</v>
      </c>
      <c r="J58" s="339" t="s">
        <v>1981</v>
      </c>
      <c r="K58" s="113"/>
      <c r="L58" s="251">
        <v>350</v>
      </c>
      <c r="M58" s="131" t="s">
        <v>72</v>
      </c>
      <c r="N58" s="129" t="str">
        <f t="shared" si="1"/>
        <v>Kieren Briggs</v>
      </c>
      <c r="O58" s="178" t="e">
        <f>VLOOKUP(L58,L$2:$M57,2,FALSE)</f>
        <v>#N/A</v>
      </c>
      <c r="Q58" s="317"/>
    </row>
    <row r="59" spans="1:18" ht="18.75" customHeight="1" x14ac:dyDescent="0.35">
      <c r="A59" s="332">
        <v>397</v>
      </c>
      <c r="B59" s="333">
        <v>18</v>
      </c>
      <c r="C59" s="382" t="s">
        <v>1249</v>
      </c>
      <c r="D59" s="373" t="s">
        <v>810</v>
      </c>
      <c r="E59" s="371" t="s">
        <v>467</v>
      </c>
      <c r="F59" s="337" t="s">
        <v>137</v>
      </c>
      <c r="G59" s="338"/>
      <c r="H59" s="436" t="str">
        <f>_xlfn.SINGLE(_xlfn.XLOOKUP(A59,L:L,M:M))</f>
        <v>PL</v>
      </c>
      <c r="I59" s="359" t="str">
        <f>_xlfn.XLOOKUP(H59,$Q$4:$Q$23,$R$4:$R$23)</f>
        <v>Cousins Handcuffs</v>
      </c>
      <c r="J59" s="339"/>
      <c r="K59" s="113"/>
      <c r="L59" s="251">
        <v>699</v>
      </c>
      <c r="M59" s="131" t="s">
        <v>72</v>
      </c>
      <c r="N59" s="129" t="str">
        <f t="shared" si="1"/>
        <v>Marcus Bontempelli</v>
      </c>
      <c r="O59" s="178" t="e">
        <f>VLOOKUP(L59,L$2:$M58,2,FALSE)</f>
        <v>#N/A</v>
      </c>
      <c r="Q59" s="317"/>
    </row>
    <row r="60" spans="1:18" ht="18.75" customHeight="1" thickBot="1" x14ac:dyDescent="0.4">
      <c r="A60" s="332">
        <v>401</v>
      </c>
      <c r="B60" s="333">
        <v>8</v>
      </c>
      <c r="C60" s="382" t="s">
        <v>1254</v>
      </c>
      <c r="D60" s="373" t="s">
        <v>676</v>
      </c>
      <c r="E60" s="371" t="s">
        <v>470</v>
      </c>
      <c r="F60" s="337" t="s">
        <v>137</v>
      </c>
      <c r="G60" s="338"/>
      <c r="H60" s="436" t="s">
        <v>49</v>
      </c>
      <c r="I60" s="359" t="str">
        <f>_xlfn.XLOOKUP(H60,$Q$4:$Q$23,$R$4:$R$23)</f>
        <v>Cousins Handcuffs</v>
      </c>
      <c r="J60" s="339" t="s">
        <v>1981</v>
      </c>
      <c r="K60" s="113"/>
      <c r="L60" s="251"/>
      <c r="M60" s="131"/>
      <c r="N60" s="129">
        <f t="shared" si="1"/>
        <v>0</v>
      </c>
      <c r="O60" s="178" t="e">
        <f>VLOOKUP(L60,L$2:$M59,2,FALSE)</f>
        <v>#N/A</v>
      </c>
      <c r="Q60" s="317"/>
    </row>
    <row r="61" spans="1:18" ht="18.75" customHeight="1" thickBot="1" x14ac:dyDescent="0.4">
      <c r="A61" s="332">
        <v>413</v>
      </c>
      <c r="B61" s="333">
        <v>20</v>
      </c>
      <c r="C61" s="382" t="s">
        <v>1265</v>
      </c>
      <c r="D61" s="373" t="s">
        <v>802</v>
      </c>
      <c r="E61" s="371" t="s">
        <v>480</v>
      </c>
      <c r="F61" s="337" t="s">
        <v>137</v>
      </c>
      <c r="G61" s="338"/>
      <c r="H61" s="436" t="str">
        <f>_xlfn.SINGLE(_xlfn.XLOOKUP(A61,L:L,M:M))</f>
        <v>PL</v>
      </c>
      <c r="I61" s="359" t="str">
        <f>_xlfn.XLOOKUP(H61,$Q$4:$Q$23,$R$4:$R$23)</f>
        <v>Cousins Handcuffs</v>
      </c>
      <c r="J61" s="339"/>
      <c r="K61" s="113"/>
      <c r="L61" s="252"/>
      <c r="M61" s="133"/>
      <c r="N61" s="279"/>
      <c r="O61" s="280" t="e">
        <f>VLOOKUP(L61,L$2:$M60,2,FALSE)</f>
        <v>#N/A</v>
      </c>
      <c r="P61" s="281" t="s">
        <v>1543</v>
      </c>
      <c r="Q61" s="317"/>
    </row>
    <row r="62" spans="1:18" ht="18.75" customHeight="1" x14ac:dyDescent="0.35">
      <c r="A62" s="332">
        <v>444</v>
      </c>
      <c r="B62" s="333">
        <v>28</v>
      </c>
      <c r="C62" s="382" t="s">
        <v>1805</v>
      </c>
      <c r="D62" s="373" t="s">
        <v>716</v>
      </c>
      <c r="E62" s="371" t="s">
        <v>500</v>
      </c>
      <c r="F62" s="337" t="s">
        <v>1547</v>
      </c>
      <c r="G62" s="340"/>
      <c r="H62" s="437" t="str">
        <f>_xlfn.SINGLE(_xlfn.XLOOKUP(A62,L:L,M:M))</f>
        <v>PL</v>
      </c>
      <c r="I62" s="359" t="str">
        <f>_xlfn.XLOOKUP(H62,$Q$4:$Q$23,$R$4:$R$23)</f>
        <v>Cousins Handcuffs</v>
      </c>
      <c r="J62" s="339"/>
      <c r="K62" s="111" t="s">
        <v>6</v>
      </c>
      <c r="L62" s="134">
        <v>245</v>
      </c>
      <c r="M62" s="135" t="s">
        <v>59</v>
      </c>
      <c r="N62" s="136" t="str">
        <f t="shared" ref="N62:N101" si="2">_xlfn.SINGLE(_xlfn.XLOOKUP(L62,A:A,C:C))</f>
        <v>Luke Ryan</v>
      </c>
      <c r="O62" s="178" t="e">
        <f>VLOOKUP(L62,L$2:$M61,2,FALSE)</f>
        <v>#N/A</v>
      </c>
      <c r="P62" s="442">
        <v>100</v>
      </c>
      <c r="Q62" s="282"/>
    </row>
    <row r="63" spans="1:18" ht="18.75" customHeight="1" x14ac:dyDescent="0.35">
      <c r="A63" s="332">
        <v>452</v>
      </c>
      <c r="B63" s="333">
        <v>22</v>
      </c>
      <c r="C63" s="382" t="s">
        <v>1336</v>
      </c>
      <c r="D63" s="373" t="s">
        <v>236</v>
      </c>
      <c r="E63" s="371" t="s">
        <v>898</v>
      </c>
      <c r="F63" s="337" t="s">
        <v>1547</v>
      </c>
      <c r="G63" s="338" t="s">
        <v>2</v>
      </c>
      <c r="H63" s="436" t="s">
        <v>49</v>
      </c>
      <c r="I63" s="359" t="str">
        <f>_xlfn.XLOOKUP(H63,$Q$4:$Q$23,$R$4:$R$23)</f>
        <v>Cousins Handcuffs</v>
      </c>
      <c r="J63" s="339" t="s">
        <v>1981</v>
      </c>
      <c r="L63" s="137">
        <v>766</v>
      </c>
      <c r="M63" s="138" t="s">
        <v>59</v>
      </c>
      <c r="N63" s="139" t="str">
        <f t="shared" si="2"/>
        <v>Tim Kelly</v>
      </c>
      <c r="O63" s="178" t="e">
        <f>VLOOKUP(L63,L$2:$M62,2,FALSE)</f>
        <v>#N/A</v>
      </c>
      <c r="P63" s="443">
        <v>100</v>
      </c>
      <c r="Q63" s="282"/>
      <c r="R63" s="306"/>
    </row>
    <row r="64" spans="1:18" ht="18.75" customHeight="1" x14ac:dyDescent="0.35">
      <c r="A64" s="332">
        <v>485</v>
      </c>
      <c r="B64" s="333">
        <v>29</v>
      </c>
      <c r="C64" s="382" t="s">
        <v>1424</v>
      </c>
      <c r="D64" s="373" t="s">
        <v>708</v>
      </c>
      <c r="E64" s="371" t="s">
        <v>581</v>
      </c>
      <c r="F64" s="337" t="s">
        <v>138</v>
      </c>
      <c r="G64" s="338"/>
      <c r="H64" s="436" t="str">
        <f>_xlfn.SINGLE(_xlfn.XLOOKUP(A64,L:L,M:M))</f>
        <v>PL</v>
      </c>
      <c r="I64" s="359" t="str">
        <f>_xlfn.XLOOKUP(H64,$Q$4:$Q$23,$R$4:$R$23)</f>
        <v>Cousins Handcuffs</v>
      </c>
      <c r="J64" s="339"/>
      <c r="K64" s="113"/>
      <c r="L64" s="137">
        <v>557</v>
      </c>
      <c r="M64" s="138" t="s">
        <v>55</v>
      </c>
      <c r="N64" s="139" t="str">
        <f t="shared" si="2"/>
        <v>Connor Rozee</v>
      </c>
      <c r="O64" s="178" t="e">
        <f>VLOOKUP(L64,L$2:$M63,2,FALSE)</f>
        <v>#N/A</v>
      </c>
      <c r="P64" s="443">
        <v>100</v>
      </c>
      <c r="Q64" s="282"/>
      <c r="R64" s="306"/>
    </row>
    <row r="65" spans="1:24" ht="18.75" customHeight="1" x14ac:dyDescent="0.35">
      <c r="A65" s="332">
        <v>489</v>
      </c>
      <c r="B65" s="333">
        <v>11</v>
      </c>
      <c r="C65" s="382" t="s">
        <v>1293</v>
      </c>
      <c r="D65" s="373" t="s">
        <v>690</v>
      </c>
      <c r="E65" s="371" t="s">
        <v>521</v>
      </c>
      <c r="F65" s="337" t="s">
        <v>138</v>
      </c>
      <c r="G65" s="338"/>
      <c r="H65" s="436" t="str">
        <f>_xlfn.SINGLE(_xlfn.XLOOKUP(A65,L:L,M:M))</f>
        <v>PL</v>
      </c>
      <c r="I65" s="359" t="str">
        <f>_xlfn.XLOOKUP(H65,$Q$4:$Q$23,$R$4:$R$23)</f>
        <v>Cousins Handcuffs</v>
      </c>
      <c r="J65" s="339"/>
      <c r="K65" s="113"/>
      <c r="L65" s="137">
        <v>107</v>
      </c>
      <c r="M65" s="138" t="s">
        <v>55</v>
      </c>
      <c r="N65" s="139" t="str">
        <f t="shared" si="2"/>
        <v>George Hewett</v>
      </c>
      <c r="O65" s="178" t="e">
        <f>VLOOKUP(L65,L$2:$M64,2,FALSE)</f>
        <v>#N/A</v>
      </c>
      <c r="P65" s="443">
        <v>100</v>
      </c>
      <c r="Q65" s="282"/>
      <c r="R65" s="306"/>
    </row>
    <row r="66" spans="1:24" ht="18.75" customHeight="1" x14ac:dyDescent="0.35">
      <c r="A66" s="332">
        <v>493</v>
      </c>
      <c r="B66" s="333">
        <v>42</v>
      </c>
      <c r="C66" s="382" t="s">
        <v>1817</v>
      </c>
      <c r="D66" s="373" t="s">
        <v>912</v>
      </c>
      <c r="E66" s="371" t="s">
        <v>315</v>
      </c>
      <c r="F66" s="337" t="s">
        <v>138</v>
      </c>
      <c r="G66" s="338" t="s">
        <v>2</v>
      </c>
      <c r="H66" s="436" t="s">
        <v>49</v>
      </c>
      <c r="I66" s="359" t="str">
        <f>_xlfn.XLOOKUP(H66,$Q$4:$Q$23,$R$4:$R$23)</f>
        <v>Cousins Handcuffs</v>
      </c>
      <c r="J66" s="339" t="s">
        <v>1981</v>
      </c>
      <c r="K66" s="113"/>
      <c r="L66" s="137">
        <v>470</v>
      </c>
      <c r="M66" s="138" t="s">
        <v>886</v>
      </c>
      <c r="N66" s="139" t="str">
        <f t="shared" si="2"/>
        <v>Harry Sheezel</v>
      </c>
      <c r="O66" s="178" t="e">
        <f>VLOOKUP(L66,L$2:$M65,2,FALSE)</f>
        <v>#N/A</v>
      </c>
      <c r="P66" s="443">
        <v>100</v>
      </c>
      <c r="Q66" s="282"/>
      <c r="R66" s="306"/>
    </row>
    <row r="67" spans="1:24" ht="18.75" customHeight="1" x14ac:dyDescent="0.35">
      <c r="A67" s="332">
        <v>520</v>
      </c>
      <c r="B67" s="333">
        <v>28</v>
      </c>
      <c r="C67" s="382" t="s">
        <v>1825</v>
      </c>
      <c r="D67" s="373" t="s">
        <v>1672</v>
      </c>
      <c r="E67" s="371" t="s">
        <v>547</v>
      </c>
      <c r="F67" s="337" t="s">
        <v>138</v>
      </c>
      <c r="G67" s="338" t="s">
        <v>2</v>
      </c>
      <c r="H67" s="436" t="str">
        <f>_xlfn.SINGLE(_xlfn.XLOOKUP(A67,L:L,M:M))</f>
        <v>PL</v>
      </c>
      <c r="I67" s="359" t="str">
        <f>_xlfn.XLOOKUP(H67,$Q$4:$Q$23,$R$4:$R$23)</f>
        <v>Cousins Handcuffs</v>
      </c>
      <c r="J67" s="339"/>
      <c r="K67" s="113"/>
      <c r="L67" s="137">
        <v>146</v>
      </c>
      <c r="M67" s="138" t="s">
        <v>886</v>
      </c>
      <c r="N67" s="139" t="str">
        <f t="shared" si="2"/>
        <v>Dan Houston</v>
      </c>
      <c r="O67" s="178" t="e">
        <f>VLOOKUP(L67,L$2:$M66,2,FALSE)</f>
        <v>#N/A</v>
      </c>
      <c r="P67" s="443">
        <v>10</v>
      </c>
      <c r="Q67" s="282"/>
      <c r="R67" s="306"/>
    </row>
    <row r="68" spans="1:24" ht="18.75" customHeight="1" x14ac:dyDescent="0.35">
      <c r="A68" s="332">
        <v>532</v>
      </c>
      <c r="B68" s="333">
        <v>3</v>
      </c>
      <c r="C68" s="382" t="s">
        <v>1361</v>
      </c>
      <c r="D68" s="373" t="s">
        <v>231</v>
      </c>
      <c r="E68" s="371" t="s">
        <v>554</v>
      </c>
      <c r="F68" s="337" t="s">
        <v>139</v>
      </c>
      <c r="G68" s="340"/>
      <c r="H68" s="437" t="str">
        <f>_xlfn.SINGLE(_xlfn.XLOOKUP(A68,L:L,M:M))</f>
        <v>PL</v>
      </c>
      <c r="I68" s="359" t="str">
        <f>_xlfn.XLOOKUP(H68,$Q$4:$Q$23,$R$4:$R$23)</f>
        <v>Cousins Handcuffs</v>
      </c>
      <c r="J68" s="339"/>
      <c r="K68" s="113"/>
      <c r="L68" s="137">
        <v>706</v>
      </c>
      <c r="M68" s="138" t="s">
        <v>51</v>
      </c>
      <c r="N68" s="139" t="str">
        <f t="shared" si="2"/>
        <v>Sam Darcy</v>
      </c>
      <c r="O68" s="178" t="e">
        <f>VLOOKUP(L68,L$2:$M67,2,FALSE)</f>
        <v>#N/A</v>
      </c>
      <c r="P68" s="443">
        <v>100</v>
      </c>
      <c r="Q68" s="282"/>
      <c r="R68" s="306"/>
    </row>
    <row r="69" spans="1:24" ht="18.75" customHeight="1" x14ac:dyDescent="0.35">
      <c r="A69" s="332">
        <v>536</v>
      </c>
      <c r="B69" s="333">
        <v>37</v>
      </c>
      <c r="C69" s="382" t="s">
        <v>1829</v>
      </c>
      <c r="D69" s="373" t="s">
        <v>1175</v>
      </c>
      <c r="E69" s="371" t="s">
        <v>1601</v>
      </c>
      <c r="F69" s="337" t="s">
        <v>139</v>
      </c>
      <c r="G69" s="338" t="s">
        <v>2</v>
      </c>
      <c r="H69" s="436" t="s">
        <v>49</v>
      </c>
      <c r="I69" s="359" t="str">
        <f>_xlfn.XLOOKUP(H69,$Q$4:$Q$23,$R$4:$R$23)</f>
        <v>Cousins Handcuffs</v>
      </c>
      <c r="J69" s="339" t="s">
        <v>1981</v>
      </c>
      <c r="K69" s="113"/>
      <c r="L69" s="137">
        <v>445</v>
      </c>
      <c r="M69" s="138" t="s">
        <v>51</v>
      </c>
      <c r="N69" s="139" t="str">
        <f t="shared" si="2"/>
        <v>Luke Davies-Uniacke</v>
      </c>
      <c r="O69" s="178" t="e">
        <f>VLOOKUP(L69,L$2:$M68,2,FALSE)</f>
        <v>#N/A</v>
      </c>
      <c r="P69" s="443">
        <v>100</v>
      </c>
      <c r="Q69" s="282"/>
      <c r="R69" s="306"/>
    </row>
    <row r="70" spans="1:24" ht="18.75" customHeight="1" x14ac:dyDescent="0.35">
      <c r="A70" s="332">
        <v>576</v>
      </c>
      <c r="B70" s="333">
        <v>23</v>
      </c>
      <c r="C70" s="382" t="s">
        <v>1395</v>
      </c>
      <c r="D70" s="373" t="s">
        <v>848</v>
      </c>
      <c r="E70" s="371" t="s">
        <v>582</v>
      </c>
      <c r="F70" s="337" t="s">
        <v>140</v>
      </c>
      <c r="G70" s="338"/>
      <c r="H70" s="436" t="s">
        <v>49</v>
      </c>
      <c r="I70" s="359" t="str">
        <f>_xlfn.XLOOKUP(H70,$Q$4:$Q$23,$R$4:$R$23)</f>
        <v>Cousins Handcuffs</v>
      </c>
      <c r="J70" s="339" t="s">
        <v>1981</v>
      </c>
      <c r="K70" s="113"/>
      <c r="L70" s="137">
        <v>114</v>
      </c>
      <c r="M70" s="138" t="s">
        <v>62</v>
      </c>
      <c r="N70" s="139" t="str">
        <f t="shared" si="2"/>
        <v>Harry McKay</v>
      </c>
      <c r="O70" s="178" t="e">
        <f>VLOOKUP(L70,L$2:$M69,2,FALSE)</f>
        <v>#N/A</v>
      </c>
      <c r="P70" s="443">
        <v>100</v>
      </c>
      <c r="Q70" s="282"/>
      <c r="R70" s="306"/>
    </row>
    <row r="71" spans="1:24" ht="18.75" customHeight="1" x14ac:dyDescent="0.35">
      <c r="A71" s="332">
        <v>617</v>
      </c>
      <c r="B71" s="333">
        <v>18</v>
      </c>
      <c r="C71" s="382" t="s">
        <v>1003</v>
      </c>
      <c r="D71" s="373" t="s">
        <v>716</v>
      </c>
      <c r="E71" s="371" t="s">
        <v>277</v>
      </c>
      <c r="F71" s="337" t="s">
        <v>141</v>
      </c>
      <c r="G71" s="338"/>
      <c r="H71" s="436" t="s">
        <v>49</v>
      </c>
      <c r="I71" s="359" t="str">
        <f>_xlfn.XLOOKUP(H71,$Q$4:$Q$23,$R$4:$R$23)</f>
        <v>Cousins Handcuffs</v>
      </c>
      <c r="J71" s="339" t="s">
        <v>1981</v>
      </c>
      <c r="K71" s="113"/>
      <c r="L71" s="137">
        <v>322</v>
      </c>
      <c r="M71" s="138" t="s">
        <v>62</v>
      </c>
      <c r="N71" s="139" t="str">
        <f t="shared" si="2"/>
        <v>Max Holmes</v>
      </c>
      <c r="O71" s="178" t="e">
        <f>VLOOKUP(L71,L$2:$M70,2,FALSE)</f>
        <v>#N/A</v>
      </c>
      <c r="P71" s="443">
        <v>100</v>
      </c>
      <c r="Q71" s="282"/>
      <c r="R71" s="306"/>
    </row>
    <row r="72" spans="1:24" ht="18.75" customHeight="1" x14ac:dyDescent="0.35">
      <c r="A72" s="332">
        <v>643</v>
      </c>
      <c r="B72" s="333">
        <v>35</v>
      </c>
      <c r="C72" s="382" t="s">
        <v>1447</v>
      </c>
      <c r="D72" s="373" t="s">
        <v>716</v>
      </c>
      <c r="E72" s="371" t="s">
        <v>619</v>
      </c>
      <c r="F72" s="337" t="s">
        <v>141</v>
      </c>
      <c r="G72" s="338"/>
      <c r="H72" s="436" t="str">
        <f>_xlfn.SINGLE(_xlfn.XLOOKUP(A72,L:L,M:M))</f>
        <v>PL</v>
      </c>
      <c r="I72" s="359" t="str">
        <f>_xlfn.XLOOKUP(H72,$Q$4:$Q$23,$R$4:$R$23)</f>
        <v>Cousins Handcuffs</v>
      </c>
      <c r="J72" s="339"/>
      <c r="K72" s="113"/>
      <c r="L72" s="137">
        <v>175</v>
      </c>
      <c r="M72" s="138" t="s">
        <v>1525</v>
      </c>
      <c r="N72" s="139" t="str">
        <f t="shared" si="2"/>
        <v>Jye Caldwell</v>
      </c>
      <c r="O72" s="178" t="e">
        <f>VLOOKUP(L72,L$2:$M71,2,FALSE)</f>
        <v>#N/A</v>
      </c>
      <c r="P72" s="443">
        <v>100</v>
      </c>
      <c r="Q72" s="282"/>
      <c r="R72" s="306"/>
    </row>
    <row r="73" spans="1:24" ht="18.75" customHeight="1" x14ac:dyDescent="0.35">
      <c r="A73" s="332">
        <v>653</v>
      </c>
      <c r="B73" s="333">
        <v>32</v>
      </c>
      <c r="C73" s="382" t="s">
        <v>1868</v>
      </c>
      <c r="D73" s="373" t="s">
        <v>741</v>
      </c>
      <c r="E73" s="371" t="s">
        <v>626</v>
      </c>
      <c r="F73" s="337" t="s">
        <v>141</v>
      </c>
      <c r="G73" s="338"/>
      <c r="H73" s="436" t="str">
        <f>_xlfn.SINGLE(_xlfn.XLOOKUP(A73,L:L,M:M))</f>
        <v>PL</v>
      </c>
      <c r="I73" s="359" t="str">
        <f>_xlfn.XLOOKUP(H73,$Q$4:$Q$23,$R$4:$R$23)</f>
        <v>Cousins Handcuffs</v>
      </c>
      <c r="J73" s="339"/>
      <c r="K73" s="113"/>
      <c r="L73" s="137">
        <v>782</v>
      </c>
      <c r="M73" s="138" t="s">
        <v>1525</v>
      </c>
      <c r="N73" s="139" t="str">
        <f t="shared" si="2"/>
        <v>Elliot Yeo</v>
      </c>
      <c r="O73" s="178" t="e">
        <f>VLOOKUP(L73,L$2:$M72,2,FALSE)</f>
        <v>#N/A</v>
      </c>
      <c r="P73" s="443">
        <v>100</v>
      </c>
      <c r="Q73" s="282"/>
      <c r="R73" s="306"/>
    </row>
    <row r="74" spans="1:24" ht="18.75" customHeight="1" x14ac:dyDescent="0.35">
      <c r="A74" s="332">
        <v>659</v>
      </c>
      <c r="B74" s="333">
        <v>23</v>
      </c>
      <c r="C74" s="382" t="s">
        <v>1871</v>
      </c>
      <c r="D74" s="373" t="s">
        <v>689</v>
      </c>
      <c r="E74" s="371" t="s">
        <v>1606</v>
      </c>
      <c r="F74" s="337" t="s">
        <v>142</v>
      </c>
      <c r="G74" s="338" t="s">
        <v>2</v>
      </c>
      <c r="H74" s="436" t="s">
        <v>49</v>
      </c>
      <c r="I74" s="359" t="str">
        <f>_xlfn.XLOOKUP(H74,$Q$4:$Q$23,$R$4:$R$23)</f>
        <v>Cousins Handcuffs</v>
      </c>
      <c r="J74" s="339" t="s">
        <v>1981</v>
      </c>
      <c r="K74" s="113"/>
      <c r="L74" s="137">
        <v>121</v>
      </c>
      <c r="M74" s="138" t="s">
        <v>53</v>
      </c>
      <c r="N74" s="139" t="str">
        <f t="shared" si="2"/>
        <v>Marc Pittonet</v>
      </c>
      <c r="O74" s="178" t="e">
        <f>VLOOKUP(L74,L$2:$M73,2,FALSE)</f>
        <v>#N/A</v>
      </c>
      <c r="P74" s="443">
        <v>100</v>
      </c>
      <c r="Q74" s="282"/>
      <c r="R74" s="306"/>
    </row>
    <row r="75" spans="1:24" ht="18.75" customHeight="1" x14ac:dyDescent="0.35">
      <c r="A75" s="332">
        <v>703</v>
      </c>
      <c r="B75" s="333">
        <v>17</v>
      </c>
      <c r="C75" s="382" t="s">
        <v>1492</v>
      </c>
      <c r="D75" s="373" t="s">
        <v>765</v>
      </c>
      <c r="E75" s="371" t="s">
        <v>654</v>
      </c>
      <c r="F75" s="337" t="s">
        <v>143</v>
      </c>
      <c r="G75" s="338"/>
      <c r="H75" s="436" t="s">
        <v>49</v>
      </c>
      <c r="I75" s="359" t="str">
        <f>_xlfn.XLOOKUP(H75,$Q$4:$Q$23,$R$4:$R$23)</f>
        <v>Cousins Handcuffs</v>
      </c>
      <c r="J75" s="339" t="s">
        <v>1981</v>
      </c>
      <c r="K75" s="113"/>
      <c r="L75" s="137">
        <v>417</v>
      </c>
      <c r="M75" s="138" t="s">
        <v>53</v>
      </c>
      <c r="N75" s="139" t="str">
        <f t="shared" si="2"/>
        <v>Dylan Moore</v>
      </c>
      <c r="O75" s="178" t="e">
        <f>VLOOKUP(L75,L$2:$M74,2,FALSE)</f>
        <v>#N/A</v>
      </c>
      <c r="P75" s="443">
        <v>10</v>
      </c>
      <c r="Q75" s="282"/>
      <c r="R75" s="306"/>
      <c r="V75" s="114"/>
      <c r="W75" s="114"/>
      <c r="X75" s="114"/>
    </row>
    <row r="76" spans="1:24" ht="18.75" customHeight="1" x14ac:dyDescent="0.35">
      <c r="A76" s="332">
        <v>724</v>
      </c>
      <c r="B76" s="333">
        <v>21</v>
      </c>
      <c r="C76" s="382" t="s">
        <v>1506</v>
      </c>
      <c r="D76" s="373" t="s">
        <v>460</v>
      </c>
      <c r="E76" s="371" t="s">
        <v>198</v>
      </c>
      <c r="F76" s="337" t="s">
        <v>143</v>
      </c>
      <c r="G76" s="338"/>
      <c r="H76" s="436" t="str">
        <f>_xlfn.SINGLE(_xlfn.XLOOKUP(A76,L:L,M:M))</f>
        <v>PL</v>
      </c>
      <c r="I76" s="359" t="str">
        <f>_xlfn.XLOOKUP(H76,$Q$4:$Q$23,$R$4:$R$23)</f>
        <v>Cousins Handcuffs</v>
      </c>
      <c r="J76" s="339"/>
      <c r="K76" s="113"/>
      <c r="L76" s="137">
        <v>232</v>
      </c>
      <c r="M76" s="138" t="s">
        <v>76</v>
      </c>
      <c r="N76" s="139" t="str">
        <f t="shared" si="2"/>
        <v>Luke Jackson</v>
      </c>
      <c r="O76" s="178" t="e">
        <f>VLOOKUP(L76,L$2:$M75,2,FALSE)</f>
        <v>#N/A</v>
      </c>
      <c r="P76" s="443">
        <v>100</v>
      </c>
      <c r="Q76" s="282"/>
      <c r="R76" s="306"/>
      <c r="V76" s="114"/>
      <c r="W76" s="114"/>
      <c r="X76" s="114"/>
    </row>
    <row r="77" spans="1:24" ht="18.75" customHeight="1" x14ac:dyDescent="0.35">
      <c r="A77" s="332">
        <v>739</v>
      </c>
      <c r="B77" s="333">
        <v>34</v>
      </c>
      <c r="C77" s="382" t="s">
        <v>1523</v>
      </c>
      <c r="D77" s="373" t="s">
        <v>243</v>
      </c>
      <c r="E77" s="371" t="s">
        <v>300</v>
      </c>
      <c r="F77" s="337" t="s">
        <v>143</v>
      </c>
      <c r="G77" s="338"/>
      <c r="H77" s="436" t="str">
        <f>_xlfn.SINGLE(_xlfn.XLOOKUP(A77,L:L,M:M))</f>
        <v>PL</v>
      </c>
      <c r="I77" s="359" t="str">
        <f>_xlfn.XLOOKUP(H77,$Q$4:$Q$23,$R$4:$R$23)</f>
        <v>Cousins Handcuffs</v>
      </c>
      <c r="J77" s="339"/>
      <c r="K77" s="113"/>
      <c r="L77" s="137">
        <v>87</v>
      </c>
      <c r="M77" s="138" t="s">
        <v>76</v>
      </c>
      <c r="N77" s="139" t="str">
        <f t="shared" si="2"/>
        <v>Dayne Zorko</v>
      </c>
      <c r="O77" s="178" t="e">
        <f>VLOOKUP(L77,L$2:$M76,2,FALSE)</f>
        <v>#N/A</v>
      </c>
      <c r="P77" s="443">
        <v>50</v>
      </c>
      <c r="Q77" s="282"/>
      <c r="R77" s="306"/>
      <c r="U77" s="114"/>
      <c r="V77" s="114"/>
      <c r="W77" s="114"/>
      <c r="X77" s="114"/>
    </row>
    <row r="78" spans="1:24" ht="18.75" customHeight="1" x14ac:dyDescent="0.35">
      <c r="A78" s="332">
        <v>744</v>
      </c>
      <c r="B78" s="333">
        <v>33</v>
      </c>
      <c r="C78" s="382" t="s">
        <v>1894</v>
      </c>
      <c r="D78" s="373" t="s">
        <v>1649</v>
      </c>
      <c r="E78" s="371" t="s">
        <v>496</v>
      </c>
      <c r="F78" s="337" t="s">
        <v>144</v>
      </c>
      <c r="G78" s="338"/>
      <c r="H78" s="436" t="s">
        <v>49</v>
      </c>
      <c r="I78" s="359" t="str">
        <f>_xlfn.XLOOKUP(H78,$Q$4:$Q$23,$R$4:$R$23)</f>
        <v>Cousins Handcuffs</v>
      </c>
      <c r="J78" s="339" t="s">
        <v>1981</v>
      </c>
      <c r="K78" s="113"/>
      <c r="L78" s="137">
        <v>388</v>
      </c>
      <c r="M78" s="138" t="s">
        <v>888</v>
      </c>
      <c r="N78" s="139" t="str">
        <f t="shared" si="2"/>
        <v>Lachie Whitfield</v>
      </c>
      <c r="O78" s="178" t="e">
        <f>VLOOKUP(L78,L$2:$M77,2,FALSE)</f>
        <v>#N/A</v>
      </c>
      <c r="P78" s="443">
        <v>100</v>
      </c>
      <c r="Q78" s="282"/>
      <c r="R78" s="307"/>
      <c r="S78" s="114"/>
      <c r="T78" s="114"/>
      <c r="U78" s="114"/>
      <c r="V78" s="114"/>
      <c r="W78" s="114"/>
      <c r="X78" s="114"/>
    </row>
    <row r="79" spans="1:24" x14ac:dyDescent="0.35">
      <c r="A79" s="332">
        <v>763</v>
      </c>
      <c r="B79" s="333">
        <v>44</v>
      </c>
      <c r="C79" s="382" t="s">
        <v>1911</v>
      </c>
      <c r="D79" s="373" t="s">
        <v>1431</v>
      </c>
      <c r="E79" s="371" t="s">
        <v>1646</v>
      </c>
      <c r="F79" s="337" t="s">
        <v>144</v>
      </c>
      <c r="G79" s="338" t="s">
        <v>2</v>
      </c>
      <c r="H79" s="436" t="str">
        <f>_xlfn.SINGLE(_xlfn.XLOOKUP(A79,L:L,M:M))</f>
        <v>PL</v>
      </c>
      <c r="I79" s="359" t="str">
        <f>_xlfn.XLOOKUP(H79,$Q$4:$Q$23,$R$4:$R$23)</f>
        <v>Cousins Handcuffs</v>
      </c>
      <c r="J79" s="339"/>
      <c r="K79" s="113"/>
      <c r="L79" s="137">
        <v>7</v>
      </c>
      <c r="M79" s="138" t="s">
        <v>888</v>
      </c>
      <c r="N79" s="139" t="str">
        <f t="shared" si="2"/>
        <v>Matt Crouch</v>
      </c>
      <c r="O79" s="178" t="e">
        <f>VLOOKUP(L79,L$2:$M78,2,FALSE)</f>
        <v>#N/A</v>
      </c>
      <c r="P79" s="443">
        <v>100</v>
      </c>
      <c r="Q79" s="282"/>
      <c r="R79" s="307"/>
      <c r="S79" s="114"/>
      <c r="T79" s="114"/>
      <c r="U79" s="114"/>
      <c r="V79" s="114"/>
      <c r="W79" s="114"/>
      <c r="X79" s="114"/>
    </row>
    <row r="80" spans="1:24" x14ac:dyDescent="0.35">
      <c r="A80" s="332">
        <v>777</v>
      </c>
      <c r="B80" s="333">
        <v>35</v>
      </c>
      <c r="C80" s="382" t="s">
        <v>1923</v>
      </c>
      <c r="D80" s="373" t="s">
        <v>1596</v>
      </c>
      <c r="E80" s="371" t="s">
        <v>1595</v>
      </c>
      <c r="F80" s="337" t="s">
        <v>144</v>
      </c>
      <c r="G80" s="338" t="s">
        <v>2</v>
      </c>
      <c r="H80" s="436" t="s">
        <v>49</v>
      </c>
      <c r="I80" s="359" t="str">
        <f>_xlfn.XLOOKUP(H80,$Q$4:$Q$23,$R$4:$R$23)</f>
        <v>Cousins Handcuffs</v>
      </c>
      <c r="J80" s="339" t="s">
        <v>1981</v>
      </c>
      <c r="K80" s="113"/>
      <c r="L80" s="137">
        <v>125</v>
      </c>
      <c r="M80" s="138" t="s">
        <v>70</v>
      </c>
      <c r="N80" s="139" t="str">
        <f t="shared" si="2"/>
        <v>Sam Walsh</v>
      </c>
      <c r="O80" s="178" t="e">
        <f>VLOOKUP(L80,L$2:$M79,2,FALSE)</f>
        <v>#N/A</v>
      </c>
      <c r="P80" s="443">
        <v>100</v>
      </c>
      <c r="Q80" s="282"/>
      <c r="R80" s="307"/>
      <c r="S80" s="114"/>
      <c r="T80" s="114"/>
      <c r="U80" s="114"/>
      <c r="V80" s="114"/>
      <c r="W80" s="114"/>
      <c r="X80" s="114"/>
    </row>
    <row r="81" spans="1:24" x14ac:dyDescent="0.35">
      <c r="A81" s="332">
        <v>791</v>
      </c>
      <c r="B81" s="333" t="s">
        <v>1951</v>
      </c>
      <c r="C81" s="382" t="s">
        <v>1966</v>
      </c>
      <c r="D81" s="373" t="s">
        <v>716</v>
      </c>
      <c r="E81" s="371" t="s">
        <v>1967</v>
      </c>
      <c r="F81" s="337" t="s">
        <v>138</v>
      </c>
      <c r="G81" s="338" t="s">
        <v>2</v>
      </c>
      <c r="H81" s="436" t="s">
        <v>49</v>
      </c>
      <c r="I81" s="359" t="str">
        <f>_xlfn.XLOOKUP(H81,$Q$4:$Q$23,$R$4:$R$23)</f>
        <v>Cousins Handcuffs</v>
      </c>
      <c r="J81" s="339" t="s">
        <v>1981</v>
      </c>
      <c r="K81" s="113"/>
      <c r="L81" s="137">
        <v>32</v>
      </c>
      <c r="M81" s="138" t="s">
        <v>70</v>
      </c>
      <c r="N81" s="139" t="str">
        <f t="shared" si="2"/>
        <v>Izak Rankine</v>
      </c>
      <c r="O81" s="178" t="e">
        <f>VLOOKUP(L81,L$2:$M80,2,FALSE)</f>
        <v>#N/A</v>
      </c>
      <c r="P81" s="443">
        <v>10</v>
      </c>
      <c r="Q81" s="282"/>
      <c r="R81" s="307"/>
      <c r="S81" s="114"/>
      <c r="T81" s="114"/>
      <c r="U81" s="114"/>
      <c r="V81" s="114"/>
      <c r="W81" s="114"/>
      <c r="X81" s="114"/>
    </row>
    <row r="82" spans="1:24" x14ac:dyDescent="0.35">
      <c r="A82" s="332">
        <v>2</v>
      </c>
      <c r="B82" s="333">
        <v>40</v>
      </c>
      <c r="C82" s="382" t="s">
        <v>923</v>
      </c>
      <c r="D82" s="373" t="s">
        <v>677</v>
      </c>
      <c r="E82" s="371" t="s">
        <v>206</v>
      </c>
      <c r="F82" s="337" t="s">
        <v>128</v>
      </c>
      <c r="G82" s="338" t="s">
        <v>2</v>
      </c>
      <c r="H82" s="436" t="s">
        <v>888</v>
      </c>
      <c r="I82" s="359" t="str">
        <f>_xlfn.XLOOKUP(H82,$Q$4:$Q$23,$R$4:$R$23)</f>
        <v>Deatheaters</v>
      </c>
      <c r="J82" s="339" t="s">
        <v>1981</v>
      </c>
      <c r="K82" s="113"/>
      <c r="L82" s="137">
        <v>251</v>
      </c>
      <c r="M82" s="138" t="s">
        <v>68</v>
      </c>
      <c r="N82" s="139" t="str">
        <f t="shared" si="2"/>
        <v>Josh Treacy</v>
      </c>
      <c r="O82" s="178" t="e">
        <f>VLOOKUP(L82,L$2:$M81,2,FALSE)</f>
        <v>#N/A</v>
      </c>
      <c r="P82" s="443">
        <v>100</v>
      </c>
      <c r="Q82" s="282"/>
      <c r="R82" s="307"/>
      <c r="S82" s="114"/>
      <c r="T82" s="114"/>
      <c r="U82" s="114"/>
      <c r="V82" s="114"/>
      <c r="W82" s="114"/>
      <c r="X82" s="114"/>
    </row>
    <row r="83" spans="1:24" x14ac:dyDescent="0.35">
      <c r="A83" s="332">
        <v>7</v>
      </c>
      <c r="B83" s="333">
        <v>5</v>
      </c>
      <c r="C83" s="382" t="s">
        <v>928</v>
      </c>
      <c r="D83" s="373" t="s">
        <v>680</v>
      </c>
      <c r="E83" s="371" t="s">
        <v>211</v>
      </c>
      <c r="F83" s="337" t="s">
        <v>128</v>
      </c>
      <c r="G83" s="338"/>
      <c r="H83" s="436" t="str">
        <f>_xlfn.SINGLE(_xlfn.XLOOKUP(A83,L:L,M:M))</f>
        <v>JM</v>
      </c>
      <c r="I83" s="359" t="str">
        <f>_xlfn.XLOOKUP(H83,$Q$4:$Q$23,$R$4:$R$23)</f>
        <v>Deatheaters</v>
      </c>
      <c r="J83" s="339"/>
      <c r="K83" s="113"/>
      <c r="L83" s="137">
        <v>420</v>
      </c>
      <c r="M83" s="138" t="s">
        <v>68</v>
      </c>
      <c r="N83" s="139" t="str">
        <f t="shared" si="2"/>
        <v>Conor Nash</v>
      </c>
      <c r="O83" s="178" t="e">
        <f>VLOOKUP(L83,L$2:$M82,2,FALSE)</f>
        <v>#N/A</v>
      </c>
      <c r="P83" s="443">
        <v>10</v>
      </c>
      <c r="Q83" s="282"/>
      <c r="R83" s="307"/>
      <c r="S83" s="114"/>
      <c r="T83" s="114"/>
      <c r="U83" s="114"/>
      <c r="V83" s="114"/>
      <c r="W83" s="114"/>
      <c r="X83" s="114"/>
    </row>
    <row r="84" spans="1:24" x14ac:dyDescent="0.35">
      <c r="A84" s="332">
        <v>25</v>
      </c>
      <c r="B84" s="333">
        <v>39</v>
      </c>
      <c r="C84" s="382" t="s">
        <v>1703</v>
      </c>
      <c r="D84" s="373" t="s">
        <v>1667</v>
      </c>
      <c r="E84" s="371" t="s">
        <v>225</v>
      </c>
      <c r="F84" s="337" t="s">
        <v>128</v>
      </c>
      <c r="G84" s="338" t="s">
        <v>2</v>
      </c>
      <c r="H84" s="436" t="str">
        <f>_xlfn.SINGLE(_xlfn.XLOOKUP(A84,L:L,M:M))</f>
        <v>JM</v>
      </c>
      <c r="I84" s="359" t="str">
        <f>_xlfn.XLOOKUP(H84,$Q$4:$Q$23,$R$4:$R$23)</f>
        <v>Deatheaters</v>
      </c>
      <c r="J84" s="339"/>
      <c r="K84" s="113"/>
      <c r="L84" s="137">
        <v>286</v>
      </c>
      <c r="M84" s="138" t="s">
        <v>57</v>
      </c>
      <c r="N84" s="139" t="str">
        <f t="shared" si="2"/>
        <v>Touk Miller</v>
      </c>
      <c r="O84" s="178" t="e">
        <f>VLOOKUP(L84,L$2:$M83,2,FALSE)</f>
        <v>#N/A</v>
      </c>
      <c r="P84" s="443">
        <v>100</v>
      </c>
      <c r="Q84" s="282"/>
      <c r="R84" s="307"/>
      <c r="S84" s="114"/>
      <c r="T84" s="114"/>
      <c r="U84" s="114"/>
      <c r="V84" s="114"/>
      <c r="W84" s="114"/>
      <c r="X84" s="114"/>
    </row>
    <row r="85" spans="1:24" x14ac:dyDescent="0.35">
      <c r="A85" s="332">
        <v>28</v>
      </c>
      <c r="B85" s="333">
        <v>43</v>
      </c>
      <c r="C85" s="382" t="s">
        <v>946</v>
      </c>
      <c r="D85" s="373" t="s">
        <v>693</v>
      </c>
      <c r="E85" s="371" t="s">
        <v>227</v>
      </c>
      <c r="F85" s="337" t="s">
        <v>128</v>
      </c>
      <c r="G85" s="338"/>
      <c r="H85" s="436" t="str">
        <f>_xlfn.SINGLE(_xlfn.XLOOKUP(A85,L:L,M:M))</f>
        <v>JM</v>
      </c>
      <c r="I85" s="359" t="str">
        <f>_xlfn.XLOOKUP(H85,$Q$4:$Q$23,$R$4:$R$23)</f>
        <v>Deatheaters</v>
      </c>
      <c r="J85" s="339"/>
      <c r="K85" s="113"/>
      <c r="L85" s="137">
        <v>428</v>
      </c>
      <c r="M85" s="138" t="s">
        <v>57</v>
      </c>
      <c r="N85" s="139" t="str">
        <f t="shared" si="2"/>
        <v>James Sicily</v>
      </c>
      <c r="O85" s="178" t="e">
        <f>VLOOKUP(L85,L$2:$M84,2,FALSE)</f>
        <v>#N/A</v>
      </c>
      <c r="P85" s="443">
        <v>100</v>
      </c>
      <c r="Q85" s="282"/>
      <c r="R85" s="307"/>
      <c r="S85" s="114"/>
      <c r="T85" s="114"/>
      <c r="U85" s="114"/>
      <c r="V85" s="114"/>
      <c r="W85" s="114"/>
      <c r="X85" s="114"/>
    </row>
    <row r="86" spans="1:24" x14ac:dyDescent="0.35">
      <c r="A86" s="332">
        <v>50</v>
      </c>
      <c r="B86" s="333">
        <v>17</v>
      </c>
      <c r="C86" s="382" t="s">
        <v>1708</v>
      </c>
      <c r="D86" s="373" t="s">
        <v>1678</v>
      </c>
      <c r="E86" s="371" t="s">
        <v>1621</v>
      </c>
      <c r="F86" s="337" t="s">
        <v>129</v>
      </c>
      <c r="G86" s="338" t="s">
        <v>2</v>
      </c>
      <c r="H86" s="436" t="s">
        <v>888</v>
      </c>
      <c r="I86" s="359" t="str">
        <f>_xlfn.XLOOKUP(H86,$Q$4:$Q$23,$R$4:$R$23)</f>
        <v>Deatheaters</v>
      </c>
      <c r="J86" s="339" t="s">
        <v>1981</v>
      </c>
      <c r="K86" s="113"/>
      <c r="L86" s="137">
        <v>724</v>
      </c>
      <c r="M86" s="138" t="s">
        <v>49</v>
      </c>
      <c r="N86" s="139" t="str">
        <f t="shared" si="2"/>
        <v>Thomas Liberatore</v>
      </c>
      <c r="O86" s="178" t="e">
        <f>VLOOKUP(L86,L$2:$M85,2,FALSE)</f>
        <v>#N/A</v>
      </c>
      <c r="P86" s="443">
        <v>10</v>
      </c>
      <c r="Q86" s="282"/>
      <c r="R86" s="307"/>
      <c r="S86" s="114"/>
      <c r="T86" s="114"/>
      <c r="U86" s="114"/>
      <c r="V86" s="114"/>
      <c r="W86" s="114"/>
      <c r="X86" s="114"/>
    </row>
    <row r="87" spans="1:24" x14ac:dyDescent="0.35">
      <c r="A87" s="332">
        <v>91</v>
      </c>
      <c r="B87" s="333">
        <v>16</v>
      </c>
      <c r="C87" s="382" t="s">
        <v>1717</v>
      </c>
      <c r="D87" s="373" t="s">
        <v>687</v>
      </c>
      <c r="E87" s="371" t="s">
        <v>1549</v>
      </c>
      <c r="F87" s="337" t="s">
        <v>130</v>
      </c>
      <c r="G87" s="338" t="s">
        <v>2</v>
      </c>
      <c r="H87" s="436" t="s">
        <v>888</v>
      </c>
      <c r="I87" s="359" t="str">
        <f>_xlfn.XLOOKUP(H87,$Q$4:$Q$23,$R$4:$R$23)</f>
        <v>Deatheaters</v>
      </c>
      <c r="J87" s="339" t="s">
        <v>1981</v>
      </c>
      <c r="K87" s="113"/>
      <c r="L87" s="137">
        <v>196</v>
      </c>
      <c r="M87" s="138" t="s">
        <v>49</v>
      </c>
      <c r="N87" s="139" t="str">
        <f t="shared" si="2"/>
        <v>Nicholas Martin</v>
      </c>
      <c r="O87" s="178" t="e">
        <f>VLOOKUP(L87,L$2:$M86,2,FALSE)</f>
        <v>#N/A</v>
      </c>
      <c r="P87" s="443">
        <v>100</v>
      </c>
      <c r="Q87" s="282"/>
      <c r="R87" s="307"/>
      <c r="S87" s="114"/>
      <c r="T87" s="114"/>
      <c r="U87" s="114"/>
      <c r="V87" s="114"/>
      <c r="W87" s="114"/>
      <c r="X87" s="114"/>
    </row>
    <row r="88" spans="1:24" x14ac:dyDescent="0.35">
      <c r="A88" s="332">
        <v>113</v>
      </c>
      <c r="B88" s="333">
        <v>11</v>
      </c>
      <c r="C88" s="382" t="s">
        <v>1020</v>
      </c>
      <c r="D88" s="373" t="s">
        <v>733</v>
      </c>
      <c r="E88" s="371" t="s">
        <v>288</v>
      </c>
      <c r="F88" s="337" t="s">
        <v>130</v>
      </c>
      <c r="G88" s="338"/>
      <c r="H88" s="436" t="str">
        <f>_xlfn.SINGLE(_xlfn.XLOOKUP(A88,L:L,M:M))</f>
        <v>JM</v>
      </c>
      <c r="I88" s="359" t="str">
        <f>_xlfn.XLOOKUP(H88,$Q$4:$Q$23,$R$4:$R$23)</f>
        <v>Deatheaters</v>
      </c>
      <c r="J88" s="339"/>
      <c r="K88" s="113"/>
      <c r="L88" s="137">
        <v>75</v>
      </c>
      <c r="M88" s="138" t="s">
        <v>117</v>
      </c>
      <c r="N88" s="139" t="str">
        <f t="shared" si="2"/>
        <v>Lachie Neale</v>
      </c>
      <c r="O88" s="178" t="e">
        <f>VLOOKUP(L88,L$2:$M87,2,FALSE)</f>
        <v>#N/A</v>
      </c>
      <c r="P88" s="443">
        <v>100</v>
      </c>
      <c r="Q88" s="282"/>
      <c r="R88" s="307"/>
      <c r="S88" s="114"/>
      <c r="T88" s="114"/>
      <c r="U88" s="114"/>
      <c r="V88" s="114"/>
      <c r="W88" s="114"/>
      <c r="X88" s="114"/>
    </row>
    <row r="89" spans="1:24" x14ac:dyDescent="0.35">
      <c r="A89" s="332">
        <v>145</v>
      </c>
      <c r="B89" s="333">
        <v>32</v>
      </c>
      <c r="C89" s="382" t="s">
        <v>1052</v>
      </c>
      <c r="D89" s="373" t="s">
        <v>685</v>
      </c>
      <c r="E89" s="371" t="s">
        <v>312</v>
      </c>
      <c r="F89" s="337" t="s">
        <v>131</v>
      </c>
      <c r="G89" s="338"/>
      <c r="H89" s="436" t="s">
        <v>888</v>
      </c>
      <c r="I89" s="359" t="str">
        <f>_xlfn.XLOOKUP(H89,$Q$4:$Q$23,$R$4:$R$23)</f>
        <v>Deatheaters</v>
      </c>
      <c r="J89" s="339" t="s">
        <v>1981</v>
      </c>
      <c r="K89" s="113"/>
      <c r="L89" s="137">
        <v>542</v>
      </c>
      <c r="M89" s="138" t="s">
        <v>117</v>
      </c>
      <c r="N89" s="139" t="str">
        <f t="shared" si="2"/>
        <v>Jason Horne-Francis</v>
      </c>
      <c r="O89" s="178" t="e">
        <f>VLOOKUP(L89,L$2:$M88,2,FALSE)</f>
        <v>#N/A</v>
      </c>
      <c r="P89" s="443">
        <v>20</v>
      </c>
      <c r="Q89" s="282"/>
      <c r="R89" s="307"/>
      <c r="S89" s="114"/>
      <c r="T89" s="114"/>
      <c r="U89" s="114"/>
      <c r="V89" s="114"/>
      <c r="W89" s="114"/>
      <c r="X89" s="114"/>
    </row>
    <row r="90" spans="1:24" x14ac:dyDescent="0.35">
      <c r="A90" s="332">
        <v>158</v>
      </c>
      <c r="B90" s="333">
        <v>28</v>
      </c>
      <c r="C90" s="382" t="s">
        <v>1441</v>
      </c>
      <c r="D90" s="373" t="s">
        <v>820</v>
      </c>
      <c r="E90" s="371" t="s">
        <v>612</v>
      </c>
      <c r="F90" s="337" t="s">
        <v>131</v>
      </c>
      <c r="G90" s="338"/>
      <c r="H90" s="436" t="str">
        <f>_xlfn.SINGLE(_xlfn.XLOOKUP(A90,L:L,M:M))</f>
        <v>JM</v>
      </c>
      <c r="I90" s="359" t="str">
        <f>_xlfn.XLOOKUP(H90,$Q$4:$Q$23,$R$4:$R$23)</f>
        <v>Deatheaters</v>
      </c>
      <c r="J90" s="339"/>
      <c r="K90" s="113"/>
      <c r="L90" s="137">
        <v>246</v>
      </c>
      <c r="M90" s="138" t="s">
        <v>66</v>
      </c>
      <c r="N90" s="139" t="str">
        <f t="shared" si="2"/>
        <v>Caleb Serong</v>
      </c>
      <c r="O90" s="178" t="e">
        <f>VLOOKUP(L90,L$2:$M89,2,FALSE)</f>
        <v>#N/A</v>
      </c>
      <c r="P90" s="443">
        <v>100</v>
      </c>
      <c r="Q90" s="282"/>
      <c r="R90" s="307"/>
      <c r="S90" s="114"/>
      <c r="T90" s="114"/>
      <c r="U90" s="114"/>
      <c r="V90" s="114"/>
      <c r="W90" s="114"/>
      <c r="X90" s="114"/>
    </row>
    <row r="91" spans="1:24" x14ac:dyDescent="0.35">
      <c r="A91" s="332">
        <v>188</v>
      </c>
      <c r="B91" s="333">
        <v>18</v>
      </c>
      <c r="C91" s="382" t="s">
        <v>1085</v>
      </c>
      <c r="D91" s="373" t="s">
        <v>476</v>
      </c>
      <c r="E91" s="371" t="s">
        <v>339</v>
      </c>
      <c r="F91" s="337" t="s">
        <v>132</v>
      </c>
      <c r="G91" s="338" t="s">
        <v>2</v>
      </c>
      <c r="H91" s="436" t="s">
        <v>888</v>
      </c>
      <c r="I91" s="359" t="str">
        <f>_xlfn.XLOOKUP(H91,$Q$4:$Q$23,$R$4:$R$23)</f>
        <v>Deatheaters</v>
      </c>
      <c r="J91" s="339" t="s">
        <v>1981</v>
      </c>
      <c r="K91" s="113"/>
      <c r="L91" s="137">
        <v>181</v>
      </c>
      <c r="M91" s="138" t="s">
        <v>66</v>
      </c>
      <c r="N91" s="139" t="str">
        <f t="shared" si="2"/>
        <v>Sam Durham</v>
      </c>
      <c r="O91" s="178" t="e">
        <f>VLOOKUP(L91,L$2:$M90,2,FALSE)</f>
        <v>#N/A</v>
      </c>
      <c r="P91" s="443">
        <v>10</v>
      </c>
      <c r="Q91" s="282"/>
      <c r="R91" s="307"/>
      <c r="S91" s="114"/>
      <c r="T91" s="114"/>
      <c r="U91" s="114"/>
      <c r="V91" s="114"/>
      <c r="W91" s="114"/>
      <c r="X91" s="114"/>
    </row>
    <row r="92" spans="1:24" x14ac:dyDescent="0.35">
      <c r="A92" s="332">
        <v>231</v>
      </c>
      <c r="B92" s="333">
        <v>7</v>
      </c>
      <c r="C92" s="382" t="s">
        <v>1120</v>
      </c>
      <c r="D92" s="373" t="s">
        <v>748</v>
      </c>
      <c r="E92" s="371" t="s">
        <v>366</v>
      </c>
      <c r="F92" s="337" t="s">
        <v>133</v>
      </c>
      <c r="G92" s="338"/>
      <c r="H92" s="436" t="str">
        <f>_xlfn.SINGLE(_xlfn.XLOOKUP(A92,L:L,M:M))</f>
        <v>JM</v>
      </c>
      <c r="I92" s="359" t="str">
        <f>_xlfn.XLOOKUP(H92,$Q$4:$Q$23,$R$4:$R$23)</f>
        <v>Deatheaters</v>
      </c>
      <c r="J92" s="339"/>
      <c r="K92" s="113"/>
      <c r="L92" s="137">
        <v>259</v>
      </c>
      <c r="M92" s="138" t="s">
        <v>74</v>
      </c>
      <c r="N92" s="139" t="str">
        <f t="shared" si="2"/>
        <v>Noah Anderson</v>
      </c>
      <c r="O92" s="178" t="e">
        <f>VLOOKUP(L92,L$2:$M91,2,FALSE)</f>
        <v>#N/A</v>
      </c>
      <c r="P92" s="443">
        <v>100</v>
      </c>
      <c r="Q92" s="282"/>
      <c r="R92" s="307"/>
      <c r="S92" s="114"/>
      <c r="T92" s="114"/>
      <c r="U92" s="114"/>
      <c r="V92" s="114"/>
      <c r="W92" s="114"/>
      <c r="X92" s="114"/>
    </row>
    <row r="93" spans="1:24" x14ac:dyDescent="0.35">
      <c r="A93" s="332">
        <v>238</v>
      </c>
      <c r="B93" s="333">
        <v>22</v>
      </c>
      <c r="C93" s="382" t="s">
        <v>1751</v>
      </c>
      <c r="D93" s="373" t="s">
        <v>683</v>
      </c>
      <c r="E93" s="371" t="s">
        <v>1567</v>
      </c>
      <c r="F93" s="337" t="s">
        <v>133</v>
      </c>
      <c r="G93" s="338" t="s">
        <v>2</v>
      </c>
      <c r="H93" s="436" t="s">
        <v>888</v>
      </c>
      <c r="I93" s="359" t="str">
        <f>_xlfn.XLOOKUP(H93,$Q$4:$Q$23,$R$4:$R$23)</f>
        <v>Deatheaters</v>
      </c>
      <c r="J93" s="339" t="s">
        <v>1981</v>
      </c>
      <c r="K93" s="113"/>
      <c r="L93" s="137">
        <v>508</v>
      </c>
      <c r="M93" s="138" t="s">
        <v>74</v>
      </c>
      <c r="N93" s="139" t="str">
        <f t="shared" si="2"/>
        <v>Christian Petracca</v>
      </c>
      <c r="O93" s="178" t="e">
        <f>VLOOKUP(L93,L$2:$M92,2,FALSE)</f>
        <v>#N/A</v>
      </c>
      <c r="P93" s="443">
        <v>10</v>
      </c>
      <c r="Q93" s="282"/>
      <c r="R93" s="307"/>
      <c r="S93" s="114"/>
      <c r="T93" s="114"/>
      <c r="U93" s="114"/>
      <c r="V93" s="114"/>
      <c r="W93" s="114"/>
      <c r="X93" s="114"/>
    </row>
    <row r="94" spans="1:24" x14ac:dyDescent="0.35">
      <c r="A94" s="332">
        <v>293</v>
      </c>
      <c r="B94" s="333">
        <v>41</v>
      </c>
      <c r="C94" s="382" t="s">
        <v>1768</v>
      </c>
      <c r="D94" s="373" t="s">
        <v>1167</v>
      </c>
      <c r="E94" s="371" t="s">
        <v>403</v>
      </c>
      <c r="F94" s="337" t="s">
        <v>135</v>
      </c>
      <c r="G94" s="338"/>
      <c r="H94" s="436" t="s">
        <v>888</v>
      </c>
      <c r="I94" s="359" t="str">
        <f>_xlfn.XLOOKUP(H94,$Q$4:$Q$23,$R$4:$R$23)</f>
        <v>Deatheaters</v>
      </c>
      <c r="J94" s="339" t="s">
        <v>1981</v>
      </c>
      <c r="K94" s="113"/>
      <c r="L94" s="137">
        <v>606</v>
      </c>
      <c r="M94" s="138" t="s">
        <v>64</v>
      </c>
      <c r="N94" s="139" t="str">
        <f t="shared" si="2"/>
        <v>Tim Taranto</v>
      </c>
      <c r="O94" s="178" t="e">
        <f>VLOOKUP(L94,L$2:$M93,2,FALSE)</f>
        <v>#N/A</v>
      </c>
      <c r="P94" s="443">
        <v>100</v>
      </c>
      <c r="Q94" s="282"/>
      <c r="R94" s="307"/>
      <c r="S94" s="114"/>
      <c r="T94" s="114"/>
      <c r="U94" s="114"/>
      <c r="V94" s="114"/>
      <c r="W94" s="114"/>
      <c r="X94" s="114"/>
    </row>
    <row r="95" spans="1:24" x14ac:dyDescent="0.35">
      <c r="A95" s="332">
        <v>338</v>
      </c>
      <c r="B95" s="333">
        <v>27</v>
      </c>
      <c r="C95" s="382" t="s">
        <v>1783</v>
      </c>
      <c r="D95" s="373" t="s">
        <v>947</v>
      </c>
      <c r="E95" s="371" t="s">
        <v>1564</v>
      </c>
      <c r="F95" s="337" t="s">
        <v>134</v>
      </c>
      <c r="G95" s="338" t="s">
        <v>2</v>
      </c>
      <c r="H95" s="436" t="s">
        <v>888</v>
      </c>
      <c r="I95" s="359" t="str">
        <f>_xlfn.XLOOKUP(H95,$Q$4:$Q$23,$R$4:$R$23)</f>
        <v>Deatheaters</v>
      </c>
      <c r="J95" s="339" t="s">
        <v>1981</v>
      </c>
      <c r="K95" s="113"/>
      <c r="L95" s="137">
        <v>695</v>
      </c>
      <c r="M95" s="138" t="s">
        <v>64</v>
      </c>
      <c r="N95" s="139" t="str">
        <f t="shared" si="2"/>
        <v>Chad Warner</v>
      </c>
      <c r="O95" s="178" t="e">
        <f>VLOOKUP(L95,L$2:$M94,2,FALSE)</f>
        <v>#N/A</v>
      </c>
      <c r="P95" s="443">
        <v>100</v>
      </c>
      <c r="Q95" s="282"/>
      <c r="R95" s="307"/>
      <c r="S95" s="114"/>
      <c r="T95" s="114"/>
      <c r="U95" s="114"/>
      <c r="V95" s="114"/>
      <c r="W95" s="114"/>
      <c r="X95" s="114"/>
    </row>
    <row r="96" spans="1:24" x14ac:dyDescent="0.35">
      <c r="A96" s="332">
        <v>340</v>
      </c>
      <c r="B96" s="333">
        <v>1</v>
      </c>
      <c r="C96" s="382" t="s">
        <v>1201</v>
      </c>
      <c r="D96" s="373" t="s">
        <v>797</v>
      </c>
      <c r="E96" s="371" t="s">
        <v>373</v>
      </c>
      <c r="F96" s="337" t="s">
        <v>134</v>
      </c>
      <c r="G96" s="338"/>
      <c r="H96" s="436" t="str">
        <f>_xlfn.SINGLE(_xlfn.XLOOKUP(A96,L:L,M:M))</f>
        <v>JM</v>
      </c>
      <c r="I96" s="359" t="str">
        <f>_xlfn.XLOOKUP(H96,$Q$4:$Q$23,$R$4:$R$23)</f>
        <v>Deatheaters</v>
      </c>
      <c r="J96" s="339"/>
      <c r="K96" s="113"/>
      <c r="L96" s="137">
        <v>20</v>
      </c>
      <c r="M96" s="138" t="s">
        <v>78</v>
      </c>
      <c r="N96" s="139" t="str">
        <f t="shared" si="2"/>
        <v>Rory Laird</v>
      </c>
      <c r="O96" s="178" t="e">
        <f>VLOOKUP(L96,L$2:$M95,2,FALSE)</f>
        <v>#N/A</v>
      </c>
      <c r="P96" s="443">
        <v>100</v>
      </c>
      <c r="Q96" s="282"/>
      <c r="R96" s="307"/>
      <c r="S96" s="114"/>
      <c r="T96" s="114"/>
      <c r="U96" s="114"/>
      <c r="V96" s="114"/>
      <c r="W96" s="114"/>
      <c r="X96" s="114"/>
    </row>
    <row r="97" spans="1:24" x14ac:dyDescent="0.35">
      <c r="A97" s="332">
        <v>352</v>
      </c>
      <c r="B97" s="333">
        <v>44</v>
      </c>
      <c r="C97" s="382" t="s">
        <v>1211</v>
      </c>
      <c r="D97" s="373" t="s">
        <v>716</v>
      </c>
      <c r="E97" s="371" t="s">
        <v>438</v>
      </c>
      <c r="F97" s="337" t="s">
        <v>136</v>
      </c>
      <c r="G97" s="338"/>
      <c r="H97" s="436" t="str">
        <f>_xlfn.SINGLE(_xlfn.XLOOKUP(A97,L:L,M:M))</f>
        <v>JM</v>
      </c>
      <c r="I97" s="359" t="str">
        <f>_xlfn.XLOOKUP(H97,$Q$4:$Q$23,$R$4:$R$23)</f>
        <v>Deatheaters</v>
      </c>
      <c r="J97" s="339"/>
      <c r="K97" s="113"/>
      <c r="L97" s="137">
        <v>734</v>
      </c>
      <c r="M97" s="138" t="s">
        <v>78</v>
      </c>
      <c r="N97" s="139" t="str">
        <f t="shared" si="2"/>
        <v>Adam Treloar</v>
      </c>
      <c r="O97" s="178" t="e">
        <f>VLOOKUP(L97,L$2:$M96,2,FALSE)</f>
        <v>#N/A</v>
      </c>
      <c r="P97" s="444">
        <v>20</v>
      </c>
      <c r="Q97" s="282"/>
      <c r="R97" s="307"/>
      <c r="S97" s="114"/>
      <c r="T97" s="114"/>
      <c r="U97" s="114"/>
      <c r="V97" s="114"/>
      <c r="W97" s="114"/>
      <c r="X97" s="114"/>
    </row>
    <row r="98" spans="1:24" x14ac:dyDescent="0.35">
      <c r="A98" s="332">
        <v>363</v>
      </c>
      <c r="B98" s="333">
        <v>4</v>
      </c>
      <c r="C98" s="382" t="s">
        <v>1222</v>
      </c>
      <c r="D98" s="373" t="s">
        <v>790</v>
      </c>
      <c r="E98" s="371" t="s">
        <v>447</v>
      </c>
      <c r="F98" s="337" t="s">
        <v>136</v>
      </c>
      <c r="G98" s="338"/>
      <c r="H98" s="436" t="str">
        <f>_xlfn.SINGLE(_xlfn.XLOOKUP(A98,L:L,M:M))</f>
        <v>JM</v>
      </c>
      <c r="I98" s="359" t="str">
        <f>_xlfn.XLOOKUP(H98,$Q$4:$Q$23,$R$4:$R$23)</f>
        <v>Deatheaters</v>
      </c>
      <c r="J98" s="339"/>
      <c r="K98" s="113"/>
      <c r="L98" s="137">
        <v>362</v>
      </c>
      <c r="M98" s="138" t="s">
        <v>118</v>
      </c>
      <c r="N98" s="139" t="str">
        <f t="shared" si="2"/>
        <v>Tom Green</v>
      </c>
      <c r="O98" s="178" t="e">
        <f>VLOOKUP(L98,L$2:$M97,2,FALSE)</f>
        <v>#N/A</v>
      </c>
      <c r="P98" s="444">
        <v>100</v>
      </c>
      <c r="Q98" s="282"/>
      <c r="R98" s="307"/>
      <c r="S98" s="114"/>
      <c r="T98" s="114"/>
      <c r="U98" s="114"/>
      <c r="V98" s="114"/>
      <c r="W98" s="114"/>
      <c r="X98" s="114"/>
    </row>
    <row r="99" spans="1:24" x14ac:dyDescent="0.35">
      <c r="A99" s="332">
        <v>388</v>
      </c>
      <c r="B99" s="333">
        <v>6</v>
      </c>
      <c r="C99" s="382" t="s">
        <v>1242</v>
      </c>
      <c r="D99" s="373" t="s">
        <v>715</v>
      </c>
      <c r="E99" s="371" t="s">
        <v>180</v>
      </c>
      <c r="F99" s="337" t="s">
        <v>136</v>
      </c>
      <c r="G99" s="338"/>
      <c r="H99" s="436" t="str">
        <f>_xlfn.SINGLE(_xlfn.XLOOKUP(A99,L:L,M:M))</f>
        <v>JM</v>
      </c>
      <c r="I99" s="359" t="str">
        <f>_xlfn.XLOOKUP(H99,$Q$4:$Q$23,$R$4:$R$23)</f>
        <v>Deatheaters</v>
      </c>
      <c r="J99" s="339"/>
      <c r="K99" s="113"/>
      <c r="L99" s="137">
        <v>421</v>
      </c>
      <c r="M99" s="138" t="s">
        <v>118</v>
      </c>
      <c r="N99" s="139" t="str">
        <f t="shared" si="2"/>
        <v>Jai Newcombe</v>
      </c>
      <c r="O99" s="178" t="e">
        <f>VLOOKUP(L99,L$2:$M98,2,FALSE)</f>
        <v>#N/A</v>
      </c>
      <c r="P99" s="444">
        <v>100</v>
      </c>
      <c r="Q99" s="282"/>
      <c r="R99" s="307"/>
      <c r="S99" s="114"/>
      <c r="T99" s="114"/>
      <c r="U99" s="114"/>
      <c r="V99" s="114"/>
      <c r="W99" s="114"/>
      <c r="X99" s="114"/>
    </row>
    <row r="100" spans="1:24" x14ac:dyDescent="0.35">
      <c r="A100" s="332">
        <v>390</v>
      </c>
      <c r="B100" s="333"/>
      <c r="C100" s="382" t="s">
        <v>1797</v>
      </c>
      <c r="D100" s="373" t="s">
        <v>881</v>
      </c>
      <c r="E100" s="371" t="s">
        <v>173</v>
      </c>
      <c r="F100" s="337" t="s">
        <v>137</v>
      </c>
      <c r="G100" s="338" t="s">
        <v>2</v>
      </c>
      <c r="H100" s="436" t="s">
        <v>888</v>
      </c>
      <c r="I100" s="359" t="str">
        <f>_xlfn.XLOOKUP(H100,$Q$4:$Q$23,$R$4:$R$23)</f>
        <v>Deatheaters</v>
      </c>
      <c r="J100" s="339" t="s">
        <v>1981</v>
      </c>
      <c r="K100" s="113"/>
      <c r="L100" s="137">
        <v>272</v>
      </c>
      <c r="M100" s="138" t="s">
        <v>72</v>
      </c>
      <c r="N100" s="139" t="str">
        <f t="shared" si="2"/>
        <v>Sam Flanders</v>
      </c>
      <c r="O100" s="178" t="e">
        <f>VLOOKUP(L100,L$2:$M99,2,FALSE)</f>
        <v>#N/A</v>
      </c>
      <c r="P100" s="444">
        <v>100</v>
      </c>
      <c r="Q100" s="282"/>
      <c r="R100" s="307"/>
      <c r="S100" s="114"/>
      <c r="T100" s="114"/>
      <c r="U100" s="114"/>
      <c r="V100" s="114"/>
      <c r="W100" s="114"/>
      <c r="X100" s="114"/>
    </row>
    <row r="101" spans="1:24" ht="18.600000000000001" thickBot="1" x14ac:dyDescent="0.4">
      <c r="A101" s="332">
        <v>391</v>
      </c>
      <c r="B101" s="333">
        <v>37</v>
      </c>
      <c r="C101" s="382" t="s">
        <v>1798</v>
      </c>
      <c r="D101" s="373" t="s">
        <v>708</v>
      </c>
      <c r="E101" s="371" t="s">
        <v>495</v>
      </c>
      <c r="F101" s="337" t="s">
        <v>137</v>
      </c>
      <c r="G101" s="338"/>
      <c r="H101" s="436" t="str">
        <f>_xlfn.SINGLE(_xlfn.XLOOKUP(A101,L:L,M:M))</f>
        <v>JM</v>
      </c>
      <c r="I101" s="359" t="str">
        <f>_xlfn.XLOOKUP(H101,$Q$4:$Q$23,$R$4:$R$23)</f>
        <v>Deatheaters</v>
      </c>
      <c r="J101" s="339"/>
      <c r="K101" s="113"/>
      <c r="L101" s="137">
        <v>521</v>
      </c>
      <c r="M101" s="138" t="s">
        <v>72</v>
      </c>
      <c r="N101" s="139" t="str">
        <f t="shared" si="2"/>
        <v>Jack Viney</v>
      </c>
      <c r="O101" s="178" t="e">
        <f>VLOOKUP(L101,L$2:$M100,2,FALSE)</f>
        <v>#N/A</v>
      </c>
      <c r="P101" s="444">
        <v>100</v>
      </c>
      <c r="Q101" s="282"/>
      <c r="R101" s="307"/>
      <c r="S101" s="114"/>
      <c r="T101" s="114"/>
      <c r="U101" s="114"/>
      <c r="V101" s="114"/>
      <c r="W101" s="114"/>
      <c r="X101" s="114"/>
    </row>
    <row r="102" spans="1:24" x14ac:dyDescent="0.35">
      <c r="A102" s="332">
        <v>403</v>
      </c>
      <c r="B102" s="333">
        <v>19</v>
      </c>
      <c r="C102" s="382" t="s">
        <v>1256</v>
      </c>
      <c r="D102" s="373" t="s">
        <v>716</v>
      </c>
      <c r="E102" s="371" t="s">
        <v>472</v>
      </c>
      <c r="F102" s="337" t="s">
        <v>137</v>
      </c>
      <c r="G102" s="338"/>
      <c r="H102" s="436" t="str">
        <f>_xlfn.SINGLE(_xlfn.XLOOKUP(A102,L:L,M:M))</f>
        <v>JM</v>
      </c>
      <c r="I102" s="359" t="str">
        <f>_xlfn.XLOOKUP(H102,$Q$4:$Q$23,$R$4:$R$23)</f>
        <v>Deatheaters</v>
      </c>
      <c r="J102" s="339"/>
      <c r="K102" s="111" t="s">
        <v>7</v>
      </c>
      <c r="L102" s="140"/>
      <c r="M102" s="422"/>
      <c r="N102" s="141"/>
      <c r="O102" s="178" t="e">
        <f>VLOOKUP(L102,L$2:$M101,2,FALSE)</f>
        <v>#N/A</v>
      </c>
      <c r="P102" s="357" t="s">
        <v>1542</v>
      </c>
      <c r="Q102" s="329">
        <f>SUM(P62:P101)</f>
        <v>3160</v>
      </c>
      <c r="R102" s="307"/>
      <c r="S102" s="114"/>
      <c r="T102" s="114"/>
      <c r="U102" s="114"/>
      <c r="V102" s="114"/>
      <c r="W102" s="114"/>
      <c r="X102" s="114"/>
    </row>
    <row r="103" spans="1:24" x14ac:dyDescent="0.35">
      <c r="A103" s="332">
        <v>446</v>
      </c>
      <c r="B103" s="333">
        <v>42</v>
      </c>
      <c r="C103" s="382" t="s">
        <v>1806</v>
      </c>
      <c r="D103" s="373" t="s">
        <v>1329</v>
      </c>
      <c r="E103" s="371" t="s">
        <v>175</v>
      </c>
      <c r="F103" s="337" t="s">
        <v>1547</v>
      </c>
      <c r="G103" s="338"/>
      <c r="H103" s="436" t="s">
        <v>888</v>
      </c>
      <c r="I103" s="359" t="str">
        <f>_xlfn.XLOOKUP(H103,$Q$4:$Q$23,$R$4:$R$23)</f>
        <v>Deatheaters</v>
      </c>
      <c r="J103" s="339" t="s">
        <v>1981</v>
      </c>
      <c r="L103" s="142">
        <v>458</v>
      </c>
      <c r="M103" s="423" t="s">
        <v>76</v>
      </c>
      <c r="N103" s="143" t="str">
        <f>_xlfn.SINGLE(_xlfn.XLOOKUP(L103,A:A,C:C))</f>
        <v>Nick Larkey</v>
      </c>
      <c r="O103" s="178" t="e">
        <f>VLOOKUP(L103,L$2:$M102,2,FALSE)</f>
        <v>#N/A</v>
      </c>
      <c r="P103" s="277"/>
      <c r="Q103" s="317"/>
      <c r="R103" s="307"/>
      <c r="S103" s="114"/>
      <c r="T103" s="114"/>
      <c r="U103" s="114"/>
      <c r="V103" s="114"/>
      <c r="W103" s="114"/>
      <c r="X103" s="114"/>
    </row>
    <row r="104" spans="1:24" x14ac:dyDescent="0.35">
      <c r="A104" s="332">
        <v>481</v>
      </c>
      <c r="B104" s="333">
        <v>26</v>
      </c>
      <c r="C104" s="382" t="s">
        <v>1286</v>
      </c>
      <c r="D104" s="373" t="s">
        <v>786</v>
      </c>
      <c r="E104" s="371" t="s">
        <v>194</v>
      </c>
      <c r="F104" s="337" t="s">
        <v>138</v>
      </c>
      <c r="G104" s="338" t="s">
        <v>2</v>
      </c>
      <c r="H104" s="436" t="s">
        <v>888</v>
      </c>
      <c r="I104" s="359" t="str">
        <f>_xlfn.XLOOKUP(H104,$Q$4:$Q$23,$R$4:$R$23)</f>
        <v>Deatheaters</v>
      </c>
      <c r="J104" s="339" t="s">
        <v>1981</v>
      </c>
      <c r="K104" s="111"/>
      <c r="L104" s="142">
        <v>173</v>
      </c>
      <c r="M104" s="424" t="s">
        <v>1525</v>
      </c>
      <c r="N104" s="143" t="str">
        <f>_xlfn.SINGLE(_xlfn.XLOOKUP(L104,A:A,C:C))</f>
        <v>Nick Bryan</v>
      </c>
      <c r="O104" s="178" t="e">
        <f>VLOOKUP(L104,L$2:$M103,2,FALSE)</f>
        <v>#N/A</v>
      </c>
      <c r="P104" s="277"/>
      <c r="Q104" s="317"/>
      <c r="R104" s="114"/>
      <c r="S104" s="114"/>
      <c r="T104" s="114"/>
      <c r="U104" s="114"/>
      <c r="V104" s="114"/>
      <c r="W104" s="114"/>
      <c r="X104" s="114"/>
    </row>
    <row r="105" spans="1:24" ht="18.600000000000001" thickBot="1" x14ac:dyDescent="0.4">
      <c r="A105" s="332">
        <v>526</v>
      </c>
      <c r="B105" s="333">
        <v>32</v>
      </c>
      <c r="C105" s="382" t="s">
        <v>1140</v>
      </c>
      <c r="D105" s="373" t="s">
        <v>688</v>
      </c>
      <c r="E105" s="371" t="s">
        <v>381</v>
      </c>
      <c r="F105" s="337" t="s">
        <v>139</v>
      </c>
      <c r="G105" s="338"/>
      <c r="H105" s="436" t="s">
        <v>888</v>
      </c>
      <c r="I105" s="359" t="str">
        <f>_xlfn.XLOOKUP(H105,$Q$4:$Q$23,$R$4:$R$23)</f>
        <v>Deatheaters</v>
      </c>
      <c r="J105" s="339" t="s">
        <v>1981</v>
      </c>
      <c r="K105" s="117"/>
      <c r="L105" s="132"/>
      <c r="M105" s="425"/>
      <c r="N105" s="144"/>
      <c r="O105" s="178" t="e">
        <f>VLOOKUP(L105,L$2:$M104,2,FALSE)</f>
        <v>#N/A</v>
      </c>
      <c r="P105" s="277"/>
      <c r="Q105" s="317"/>
      <c r="R105" s="114"/>
      <c r="S105" s="114"/>
      <c r="T105" s="114"/>
      <c r="U105" s="114"/>
      <c r="V105" s="114"/>
      <c r="W105" s="114"/>
      <c r="X105" s="114"/>
    </row>
    <row r="106" spans="1:24" x14ac:dyDescent="0.35">
      <c r="A106" s="332">
        <v>561</v>
      </c>
      <c r="B106" s="333">
        <v>38</v>
      </c>
      <c r="C106" s="382" t="s">
        <v>1383</v>
      </c>
      <c r="D106" s="373" t="s">
        <v>846</v>
      </c>
      <c r="E106" s="371" t="s">
        <v>354</v>
      </c>
      <c r="F106" s="337" t="s">
        <v>139</v>
      </c>
      <c r="G106" s="338" t="s">
        <v>2</v>
      </c>
      <c r="H106" s="436" t="str">
        <f>_xlfn.SINGLE(_xlfn.XLOOKUP(A106,L:L,M:M))</f>
        <v>JM</v>
      </c>
      <c r="I106" s="359" t="str">
        <f>_xlfn.XLOOKUP(H106,$Q$4:$Q$23,$R$4:$R$23)</f>
        <v>Deatheaters</v>
      </c>
      <c r="J106" s="339"/>
      <c r="K106" s="111" t="s">
        <v>8</v>
      </c>
      <c r="L106" s="145">
        <v>780</v>
      </c>
      <c r="M106" s="426" t="s">
        <v>78</v>
      </c>
      <c r="N106" s="146" t="str">
        <f t="shared" ref="N106:N169" si="3">_xlfn.SINGLE(_xlfn.XLOOKUP(L106,A:A,C:C))</f>
        <v>Bailey J Williams</v>
      </c>
      <c r="O106" s="178" t="e">
        <f>VLOOKUP(L106,L$2:$M105,2,FALSE)</f>
        <v>#N/A</v>
      </c>
      <c r="P106" s="277"/>
      <c r="Q106" s="317"/>
      <c r="R106" s="114"/>
      <c r="S106" s="114"/>
      <c r="T106" s="114"/>
      <c r="U106" s="114"/>
      <c r="V106" s="114"/>
      <c r="W106" s="114"/>
      <c r="X106" s="114"/>
    </row>
    <row r="107" spans="1:24" x14ac:dyDescent="0.35">
      <c r="A107" s="332">
        <v>570</v>
      </c>
      <c r="B107" s="333">
        <v>41</v>
      </c>
      <c r="C107" s="382" t="s">
        <v>1390</v>
      </c>
      <c r="D107" s="373" t="s">
        <v>676</v>
      </c>
      <c r="E107" s="371" t="s">
        <v>577</v>
      </c>
      <c r="F107" s="337" t="s">
        <v>140</v>
      </c>
      <c r="G107" s="338"/>
      <c r="H107" s="436" t="s">
        <v>888</v>
      </c>
      <c r="I107" s="359" t="str">
        <f>_xlfn.XLOOKUP(H107,$Q$4:$Q$23,$R$4:$R$23)</f>
        <v>Deatheaters</v>
      </c>
      <c r="J107" s="339" t="s">
        <v>1981</v>
      </c>
      <c r="K107" s="111"/>
      <c r="L107" s="147">
        <v>650</v>
      </c>
      <c r="M107" s="425" t="s">
        <v>76</v>
      </c>
      <c r="N107" s="148" t="str">
        <f t="shared" si="3"/>
        <v>Callum Wilkie</v>
      </c>
      <c r="O107" s="178" t="e">
        <f>VLOOKUP(L107,L$2:$M106,2,FALSE)</f>
        <v>#N/A</v>
      </c>
      <c r="P107" s="277"/>
      <c r="Q107" s="317"/>
      <c r="R107" s="114"/>
      <c r="S107" s="114"/>
      <c r="T107" s="114"/>
      <c r="U107" s="114"/>
      <c r="V107" s="114"/>
      <c r="W107" s="114"/>
      <c r="X107" s="114"/>
    </row>
    <row r="108" spans="1:24" x14ac:dyDescent="0.35">
      <c r="A108" s="332">
        <v>590</v>
      </c>
      <c r="B108" s="333">
        <v>19</v>
      </c>
      <c r="C108" s="382" t="s">
        <v>1405</v>
      </c>
      <c r="D108" s="373" t="s">
        <v>708</v>
      </c>
      <c r="E108" s="371" t="s">
        <v>590</v>
      </c>
      <c r="F108" s="337" t="s">
        <v>140</v>
      </c>
      <c r="G108" s="338"/>
      <c r="H108" s="436" t="str">
        <f>_xlfn.SINGLE(_xlfn.XLOOKUP(A108,L:L,M:M))</f>
        <v>JM</v>
      </c>
      <c r="I108" s="359" t="str">
        <f>_xlfn.XLOOKUP(H108,$Q$4:$Q$23,$R$4:$R$23)</f>
        <v>Deatheaters</v>
      </c>
      <c r="J108" s="339"/>
      <c r="K108" s="113"/>
      <c r="L108" s="147">
        <v>541</v>
      </c>
      <c r="M108" s="425" t="s">
        <v>1525</v>
      </c>
      <c r="N108" s="148" t="str">
        <f t="shared" si="3"/>
        <v>Mitch Georgiades</v>
      </c>
      <c r="O108" s="178" t="e">
        <f>VLOOKUP(L108,L$2:$M107,2,FALSE)</f>
        <v>#N/A</v>
      </c>
      <c r="Q108" s="317"/>
      <c r="R108" s="114"/>
      <c r="S108" s="114"/>
      <c r="T108" s="114"/>
      <c r="U108" s="114"/>
      <c r="V108" s="114"/>
      <c r="W108" s="114"/>
      <c r="X108" s="114"/>
    </row>
    <row r="109" spans="1:24" x14ac:dyDescent="0.35">
      <c r="A109" s="332">
        <v>610</v>
      </c>
      <c r="B109" s="333">
        <v>45</v>
      </c>
      <c r="C109" s="382" t="s">
        <v>1854</v>
      </c>
      <c r="D109" s="373" t="s">
        <v>1420</v>
      </c>
      <c r="E109" s="371" t="s">
        <v>302</v>
      </c>
      <c r="F109" s="337" t="s">
        <v>140</v>
      </c>
      <c r="G109" s="338"/>
      <c r="H109" s="436" t="s">
        <v>888</v>
      </c>
      <c r="I109" s="359" t="str">
        <f>_xlfn.XLOOKUP(H109,$Q$4:$Q$23,$R$4:$R$23)</f>
        <v>Deatheaters</v>
      </c>
      <c r="J109" s="339" t="s">
        <v>1981</v>
      </c>
      <c r="K109" s="113"/>
      <c r="L109" s="147">
        <v>779</v>
      </c>
      <c r="M109" s="425" t="s">
        <v>118</v>
      </c>
      <c r="N109" s="148" t="str">
        <f t="shared" si="3"/>
        <v>Jake Waterman</v>
      </c>
      <c r="O109" s="178" t="e">
        <f>VLOOKUP(L109,L$2:$M108,2,FALSE)</f>
        <v>#N/A</v>
      </c>
      <c r="Q109" s="317"/>
      <c r="R109" s="114"/>
      <c r="S109" s="114"/>
      <c r="T109" s="114"/>
      <c r="U109" s="114"/>
      <c r="V109" s="114"/>
      <c r="W109" s="114"/>
      <c r="X109" s="114"/>
    </row>
    <row r="110" spans="1:24" x14ac:dyDescent="0.35">
      <c r="A110" s="332">
        <v>618</v>
      </c>
      <c r="B110" s="333">
        <v>11</v>
      </c>
      <c r="C110" s="382" t="s">
        <v>1425</v>
      </c>
      <c r="D110" s="373" t="s">
        <v>341</v>
      </c>
      <c r="E110" s="371" t="s">
        <v>360</v>
      </c>
      <c r="F110" s="337" t="s">
        <v>141</v>
      </c>
      <c r="G110" s="340"/>
      <c r="H110" s="437" t="str">
        <f>_xlfn.SINGLE(_xlfn.XLOOKUP(A110,L:L,M:M))</f>
        <v>JM</v>
      </c>
      <c r="I110" s="359" t="str">
        <f>_xlfn.XLOOKUP(H110,$Q$4:$Q$23,$R$4:$R$23)</f>
        <v>Deatheaters</v>
      </c>
      <c r="J110" s="339"/>
      <c r="K110" s="113"/>
      <c r="L110" s="147">
        <v>507</v>
      </c>
      <c r="M110" s="149" t="s">
        <v>70</v>
      </c>
      <c r="N110" s="148" t="str">
        <f t="shared" si="3"/>
        <v>Clayton Oliver</v>
      </c>
      <c r="O110" s="178" t="e">
        <f>VLOOKUP(L110,L$2:$M109,2,FALSE)</f>
        <v>#N/A</v>
      </c>
      <c r="Q110" s="317"/>
      <c r="R110" s="114"/>
      <c r="S110" s="114"/>
      <c r="T110" s="114"/>
      <c r="U110" s="114"/>
      <c r="V110" s="114"/>
      <c r="W110" s="114"/>
      <c r="X110" s="114"/>
    </row>
    <row r="111" spans="1:24" x14ac:dyDescent="0.35">
      <c r="A111" s="332">
        <v>645</v>
      </c>
      <c r="B111" s="333">
        <v>14</v>
      </c>
      <c r="C111" s="382" t="s">
        <v>1865</v>
      </c>
      <c r="D111" s="373" t="s">
        <v>819</v>
      </c>
      <c r="E111" s="371" t="s">
        <v>621</v>
      </c>
      <c r="F111" s="337" t="s">
        <v>141</v>
      </c>
      <c r="G111" s="338"/>
      <c r="H111" s="436" t="s">
        <v>888</v>
      </c>
      <c r="I111" s="359" t="str">
        <f>_xlfn.XLOOKUP(H111,$Q$4:$Q$23,$R$4:$R$23)</f>
        <v>Deatheaters</v>
      </c>
      <c r="J111" s="339" t="s">
        <v>1981</v>
      </c>
      <c r="K111" s="113"/>
      <c r="L111" s="147">
        <v>40</v>
      </c>
      <c r="M111" s="149" t="s">
        <v>72</v>
      </c>
      <c r="N111" s="148" t="str">
        <f t="shared" si="3"/>
        <v>Riley Thilthorpe</v>
      </c>
      <c r="O111" s="178" t="e">
        <f>VLOOKUP(L111,L$2:$M110,2,FALSE)</f>
        <v>#N/A</v>
      </c>
      <c r="Q111" s="317"/>
      <c r="R111" s="114"/>
      <c r="S111" s="114"/>
      <c r="T111" s="114"/>
      <c r="U111" s="114"/>
      <c r="V111" s="114"/>
      <c r="W111" s="114"/>
      <c r="X111" s="114"/>
    </row>
    <row r="112" spans="1:24" x14ac:dyDescent="0.35">
      <c r="A112" s="332">
        <v>674</v>
      </c>
      <c r="B112" s="333">
        <v>9</v>
      </c>
      <c r="C112" s="382" t="s">
        <v>1466</v>
      </c>
      <c r="D112" s="373" t="s">
        <v>685</v>
      </c>
      <c r="E112" s="371" t="s">
        <v>637</v>
      </c>
      <c r="F112" s="337" t="s">
        <v>142</v>
      </c>
      <c r="G112" s="338"/>
      <c r="H112" s="436" t="str">
        <f>_xlfn.SINGLE(_xlfn.XLOOKUP(A112,L:L,M:M))</f>
        <v>JM</v>
      </c>
      <c r="I112" s="359" t="str">
        <f>_xlfn.XLOOKUP(H112,$Q$4:$Q$23,$R$4:$R$23)</f>
        <v>Deatheaters</v>
      </c>
      <c r="J112" s="339"/>
      <c r="K112" s="113"/>
      <c r="L112" s="147">
        <v>349</v>
      </c>
      <c r="M112" s="149" t="s">
        <v>68</v>
      </c>
      <c r="N112" s="148" t="str">
        <f t="shared" si="3"/>
        <v>Toby Bedford</v>
      </c>
      <c r="O112" s="178" t="e">
        <f>VLOOKUP(L112,L$2:$M111,2,FALSE)</f>
        <v>#N/A</v>
      </c>
      <c r="Q112" s="317"/>
      <c r="R112" s="114"/>
      <c r="S112" s="114"/>
      <c r="T112" s="114"/>
      <c r="U112" s="114"/>
      <c r="V112" s="114"/>
      <c r="W112" s="114"/>
      <c r="X112" s="114"/>
    </row>
    <row r="113" spans="1:24" x14ac:dyDescent="0.35">
      <c r="A113" s="332">
        <v>675</v>
      </c>
      <c r="B113" s="333">
        <v>5</v>
      </c>
      <c r="C113" s="382" t="s">
        <v>1467</v>
      </c>
      <c r="D113" s="373" t="s">
        <v>753</v>
      </c>
      <c r="E113" s="371" t="s">
        <v>638</v>
      </c>
      <c r="F113" s="337" t="s">
        <v>142</v>
      </c>
      <c r="G113" s="338"/>
      <c r="H113" s="436" t="str">
        <f>_xlfn.SINGLE(_xlfn.XLOOKUP(A113,L:L,M:M))</f>
        <v>JM</v>
      </c>
      <c r="I113" s="359" t="str">
        <f>_xlfn.XLOOKUP(H113,$Q$4:$Q$23,$R$4:$R$23)</f>
        <v>Deatheaters</v>
      </c>
      <c r="J113" s="339"/>
      <c r="K113" s="113"/>
      <c r="L113" s="147">
        <v>14</v>
      </c>
      <c r="M113" s="149" t="s">
        <v>74</v>
      </c>
      <c r="N113" s="148" t="str">
        <f t="shared" si="3"/>
        <v>Darcy Fogarty</v>
      </c>
      <c r="O113" s="178" t="e">
        <f>VLOOKUP(L113,L$2:$M112,2,FALSE)</f>
        <v>#N/A</v>
      </c>
      <c r="Q113" s="317"/>
      <c r="R113" s="114"/>
      <c r="S113" s="114"/>
      <c r="T113" s="114"/>
      <c r="U113" s="114"/>
      <c r="V113" s="114"/>
      <c r="W113" s="114"/>
      <c r="X113" s="114"/>
    </row>
    <row r="114" spans="1:24" x14ac:dyDescent="0.35">
      <c r="A114" s="332">
        <v>689</v>
      </c>
      <c r="B114" s="333">
        <v>25</v>
      </c>
      <c r="C114" s="382" t="s">
        <v>1444</v>
      </c>
      <c r="D114" s="373" t="s">
        <v>687</v>
      </c>
      <c r="E114" s="371" t="s">
        <v>615</v>
      </c>
      <c r="F114" s="337" t="s">
        <v>142</v>
      </c>
      <c r="G114" s="338"/>
      <c r="H114" s="436" t="s">
        <v>888</v>
      </c>
      <c r="I114" s="359" t="str">
        <f>_xlfn.XLOOKUP(H114,$Q$4:$Q$23,$R$4:$R$23)</f>
        <v>Deatheaters</v>
      </c>
      <c r="J114" s="339" t="s">
        <v>1981</v>
      </c>
      <c r="K114" s="113"/>
      <c r="L114" s="147">
        <v>634</v>
      </c>
      <c r="M114" s="427" t="s">
        <v>51</v>
      </c>
      <c r="N114" s="148" t="str">
        <f t="shared" si="3"/>
        <v>Jackson Macrae</v>
      </c>
      <c r="O114" s="178" t="e">
        <f>VLOOKUP(L114,L$2:$M113,2,FALSE)</f>
        <v>#N/A</v>
      </c>
      <c r="Q114" s="317"/>
      <c r="R114" s="114"/>
      <c r="S114" s="114"/>
      <c r="T114" s="114"/>
      <c r="U114" s="114"/>
      <c r="V114" s="114"/>
      <c r="W114" s="114"/>
      <c r="X114" s="114"/>
    </row>
    <row r="115" spans="1:24" x14ac:dyDescent="0.35">
      <c r="A115" s="332">
        <v>729</v>
      </c>
      <c r="B115" s="333">
        <v>25</v>
      </c>
      <c r="C115" s="382" t="s">
        <v>1512</v>
      </c>
      <c r="D115" s="373" t="s">
        <v>1688</v>
      </c>
      <c r="E115" s="371" t="s">
        <v>668</v>
      </c>
      <c r="F115" s="337" t="s">
        <v>143</v>
      </c>
      <c r="G115" s="338"/>
      <c r="H115" s="436" t="s">
        <v>888</v>
      </c>
      <c r="I115" s="359" t="str">
        <f>_xlfn.XLOOKUP(H115,$Q$4:$Q$23,$R$4:$R$23)</f>
        <v>Deatheaters</v>
      </c>
      <c r="J115" s="339" t="s">
        <v>1981</v>
      </c>
      <c r="K115" s="113"/>
      <c r="L115" s="147">
        <v>193</v>
      </c>
      <c r="M115" s="427" t="s">
        <v>64</v>
      </c>
      <c r="N115" s="148" t="str">
        <f t="shared" si="3"/>
        <v>Kyle Langford</v>
      </c>
      <c r="O115" s="178" t="e">
        <f>VLOOKUP(L115,L$2:$M114,2,FALSE)</f>
        <v>#N/A</v>
      </c>
      <c r="Q115" s="317"/>
      <c r="R115" s="114"/>
      <c r="S115" s="114"/>
      <c r="T115" s="114"/>
      <c r="U115" s="114"/>
      <c r="V115" s="114"/>
      <c r="W115" s="114"/>
      <c r="X115" s="114"/>
    </row>
    <row r="116" spans="1:24" x14ac:dyDescent="0.35">
      <c r="A116" s="332">
        <v>742</v>
      </c>
      <c r="B116" s="333">
        <v>3</v>
      </c>
      <c r="C116" s="382" t="s">
        <v>1388</v>
      </c>
      <c r="D116" s="373" t="s">
        <v>819</v>
      </c>
      <c r="E116" s="371" t="s">
        <v>493</v>
      </c>
      <c r="F116" s="337" t="s">
        <v>144</v>
      </c>
      <c r="G116" s="338"/>
      <c r="H116" s="436" t="str">
        <f>_xlfn.SINGLE(_xlfn.XLOOKUP(A116,L:L,M:M))</f>
        <v>JM</v>
      </c>
      <c r="I116" s="359" t="str">
        <f>_xlfn.XLOOKUP(H116,$Q$4:$Q$23,$R$4:$R$23)</f>
        <v>Deatheaters</v>
      </c>
      <c r="J116" s="339"/>
      <c r="K116" s="113"/>
      <c r="L116" s="147">
        <v>70</v>
      </c>
      <c r="M116" s="427" t="s">
        <v>62</v>
      </c>
      <c r="N116" s="148" t="str">
        <f t="shared" si="3"/>
        <v>Hugh McCluggage</v>
      </c>
      <c r="O116" s="178" t="e">
        <f>VLOOKUP(L116,L$2:$M115,2,FALSE)</f>
        <v>#N/A</v>
      </c>
      <c r="Q116" s="317"/>
      <c r="R116" s="114"/>
      <c r="S116" s="114"/>
      <c r="T116" s="114"/>
      <c r="U116" s="114"/>
      <c r="V116" s="114"/>
      <c r="W116" s="114"/>
      <c r="X116" s="114"/>
    </row>
    <row r="117" spans="1:24" x14ac:dyDescent="0.35">
      <c r="A117" s="332">
        <v>762</v>
      </c>
      <c r="B117" s="333">
        <v>5</v>
      </c>
      <c r="C117" s="382" t="s">
        <v>1910</v>
      </c>
      <c r="D117" s="373" t="s">
        <v>759</v>
      </c>
      <c r="E117" s="371" t="s">
        <v>507</v>
      </c>
      <c r="F117" s="337" t="s">
        <v>144</v>
      </c>
      <c r="G117" s="338"/>
      <c r="H117" s="436" t="str">
        <f>_xlfn.SINGLE(_xlfn.XLOOKUP(A117,L:L,M:M))</f>
        <v>JM</v>
      </c>
      <c r="I117" s="359" t="str">
        <f>_xlfn.XLOOKUP(H117,$Q$4:$Q$23,$R$4:$R$23)</f>
        <v>Deatheaters</v>
      </c>
      <c r="J117" s="339"/>
      <c r="K117" s="113"/>
      <c r="L117" s="147">
        <v>655</v>
      </c>
      <c r="M117" s="427" t="s">
        <v>57</v>
      </c>
      <c r="N117" s="148" t="str">
        <f t="shared" si="3"/>
        <v>Joel Amartey</v>
      </c>
      <c r="O117" s="178" t="e">
        <f>VLOOKUP(L117,L$2:$M116,2,FALSE)</f>
        <v>#N/A</v>
      </c>
      <c r="Q117" s="317"/>
      <c r="R117" s="114"/>
      <c r="S117" s="114"/>
      <c r="T117" s="114"/>
      <c r="U117" s="114"/>
      <c r="V117" s="114"/>
      <c r="W117" s="114"/>
      <c r="X117" s="114"/>
    </row>
    <row r="118" spans="1:24" x14ac:dyDescent="0.35">
      <c r="A118" s="332">
        <v>768</v>
      </c>
      <c r="B118" s="333">
        <v>13</v>
      </c>
      <c r="C118" s="382" t="s">
        <v>1915</v>
      </c>
      <c r="D118" s="373" t="s">
        <v>704</v>
      </c>
      <c r="E118" s="371" t="s">
        <v>396</v>
      </c>
      <c r="F118" s="337" t="s">
        <v>144</v>
      </c>
      <c r="G118" s="338"/>
      <c r="H118" s="436" t="s">
        <v>888</v>
      </c>
      <c r="I118" s="359" t="str">
        <f>_xlfn.XLOOKUP(H118,$Q$4:$Q$23,$R$4:$R$23)</f>
        <v>Deatheaters</v>
      </c>
      <c r="J118" s="339" t="s">
        <v>1981</v>
      </c>
      <c r="K118" s="113"/>
      <c r="L118" s="147">
        <v>135</v>
      </c>
      <c r="M118" s="150" t="s">
        <v>117</v>
      </c>
      <c r="N118" s="148" t="str">
        <f t="shared" si="3"/>
        <v>Josh Daicos</v>
      </c>
      <c r="O118" s="178" t="e">
        <f>VLOOKUP(L118,L$2:$M117,2,FALSE)</f>
        <v>#N/A</v>
      </c>
      <c r="Q118" s="317"/>
      <c r="R118" s="114"/>
      <c r="S118" s="114"/>
      <c r="T118" s="114"/>
      <c r="U118" s="114"/>
      <c r="V118" s="114"/>
      <c r="W118" s="114"/>
      <c r="X118" s="114"/>
    </row>
    <row r="119" spans="1:24" x14ac:dyDescent="0.35">
      <c r="A119" s="332">
        <v>770</v>
      </c>
      <c r="B119" s="333">
        <v>20</v>
      </c>
      <c r="C119" s="382" t="s">
        <v>1917</v>
      </c>
      <c r="D119" s="373" t="s">
        <v>746</v>
      </c>
      <c r="E119" s="371" t="s">
        <v>288</v>
      </c>
      <c r="F119" s="337" t="s">
        <v>144</v>
      </c>
      <c r="G119" s="338"/>
      <c r="H119" s="436" t="str">
        <f>_xlfn.SINGLE(_xlfn.XLOOKUP(A119,L:L,M:M))</f>
        <v>JM</v>
      </c>
      <c r="I119" s="359" t="str">
        <f>_xlfn.XLOOKUP(H119,$Q$4:$Q$23,$R$4:$R$23)</f>
        <v>Deatheaters</v>
      </c>
      <c r="J119" s="339"/>
      <c r="K119" s="113"/>
      <c r="L119" s="147">
        <v>164</v>
      </c>
      <c r="M119" s="150" t="s">
        <v>886</v>
      </c>
      <c r="N119" s="148" t="str">
        <f t="shared" si="3"/>
        <v>Harry Perryman</v>
      </c>
      <c r="O119" s="178" t="e">
        <f>VLOOKUP(L119,L$2:$M118,2,FALSE)</f>
        <v>#N/A</v>
      </c>
      <c r="Q119" s="317"/>
      <c r="R119" s="114"/>
      <c r="S119" s="114"/>
      <c r="T119" s="114"/>
      <c r="U119" s="114"/>
      <c r="V119" s="114"/>
      <c r="W119" s="114"/>
      <c r="X119" s="114"/>
    </row>
    <row r="120" spans="1:24" x14ac:dyDescent="0.35">
      <c r="A120" s="332">
        <v>775</v>
      </c>
      <c r="B120" s="333">
        <v>9</v>
      </c>
      <c r="C120" s="382" t="s">
        <v>1921</v>
      </c>
      <c r="D120" s="373" t="s">
        <v>1648</v>
      </c>
      <c r="E120" s="371" t="s">
        <v>190</v>
      </c>
      <c r="F120" s="337" t="s">
        <v>144</v>
      </c>
      <c r="G120" s="338"/>
      <c r="H120" s="436" t="str">
        <f>_xlfn.SINGLE(_xlfn.XLOOKUP(A120,L:L,M:M))</f>
        <v>JM</v>
      </c>
      <c r="I120" s="359" t="str">
        <f>_xlfn.XLOOKUP(H120,$Q$4:$Q$23,$R$4:$R$23)</f>
        <v>Deatheaters</v>
      </c>
      <c r="J120" s="339"/>
      <c r="K120" s="113"/>
      <c r="L120" s="147">
        <v>53</v>
      </c>
      <c r="M120" s="150" t="s">
        <v>49</v>
      </c>
      <c r="N120" s="148" t="str">
        <f t="shared" si="3"/>
        <v>Charlie Cameron</v>
      </c>
      <c r="O120" s="178" t="e">
        <f>VLOOKUP(L120,L$2:$M119,2,FALSE)</f>
        <v>#N/A</v>
      </c>
      <c r="Q120" s="317"/>
      <c r="R120" s="114"/>
      <c r="S120" s="114"/>
      <c r="T120" s="114"/>
      <c r="U120" s="114"/>
      <c r="V120" s="114"/>
      <c r="W120" s="114"/>
      <c r="X120" s="114"/>
    </row>
    <row r="121" spans="1:24" x14ac:dyDescent="0.35">
      <c r="A121" s="332">
        <v>776</v>
      </c>
      <c r="B121" s="333">
        <v>1</v>
      </c>
      <c r="C121" s="382" t="s">
        <v>1922</v>
      </c>
      <c r="D121" s="373" t="s">
        <v>819</v>
      </c>
      <c r="E121" s="371" t="s">
        <v>231</v>
      </c>
      <c r="F121" s="337" t="s">
        <v>144</v>
      </c>
      <c r="G121" s="338"/>
      <c r="H121" s="436" t="str">
        <f>_xlfn.SINGLE(_xlfn.XLOOKUP(A121,L:L,M:M))</f>
        <v>JM</v>
      </c>
      <c r="I121" s="359" t="str">
        <f>_xlfn.XLOOKUP(H121,$Q$4:$Q$23,$R$4:$R$23)</f>
        <v>Deatheaters</v>
      </c>
      <c r="J121" s="339"/>
      <c r="K121" s="113"/>
      <c r="L121" s="147">
        <v>207</v>
      </c>
      <c r="M121" s="150" t="s">
        <v>53</v>
      </c>
      <c r="N121" s="148" t="str">
        <f t="shared" si="3"/>
        <v>Jordan Ridley</v>
      </c>
      <c r="O121" s="178" t="e">
        <f>VLOOKUP(L121,L$2:$M120,2,FALSE)</f>
        <v>#N/A</v>
      </c>
      <c r="Q121" s="317"/>
      <c r="R121" s="114"/>
      <c r="S121" s="114"/>
      <c r="T121" s="114"/>
      <c r="U121" s="114"/>
      <c r="V121" s="114"/>
      <c r="W121" s="114"/>
      <c r="X121" s="114"/>
    </row>
    <row r="122" spans="1:24" x14ac:dyDescent="0.35">
      <c r="A122" s="332">
        <v>22</v>
      </c>
      <c r="B122" s="333">
        <v>30</v>
      </c>
      <c r="C122" s="382" t="s">
        <v>942</v>
      </c>
      <c r="D122" s="373" t="s">
        <v>691</v>
      </c>
      <c r="E122" s="371" t="s">
        <v>223</v>
      </c>
      <c r="F122" s="337" t="s">
        <v>128</v>
      </c>
      <c r="G122" s="338"/>
      <c r="H122" s="436" t="s">
        <v>62</v>
      </c>
      <c r="I122" s="359" t="str">
        <f>_xlfn.XLOOKUP(H122,$Q$4:$Q$23,$R$4:$R$23)</f>
        <v>Flying Cyrils</v>
      </c>
      <c r="J122" s="339" t="s">
        <v>1981</v>
      </c>
      <c r="K122" s="113"/>
      <c r="L122" s="147">
        <v>339</v>
      </c>
      <c r="M122" s="151" t="s">
        <v>66</v>
      </c>
      <c r="N122" s="148" t="str">
        <f t="shared" si="3"/>
        <v>Bailey Smith</v>
      </c>
      <c r="O122" s="178" t="e">
        <f>VLOOKUP(L122,L$2:$M121,2,FALSE)</f>
        <v>#N/A</v>
      </c>
      <c r="Q122" s="317"/>
      <c r="R122" s="114"/>
      <c r="S122" s="114"/>
      <c r="T122" s="114"/>
      <c r="U122" s="114"/>
      <c r="V122" s="114"/>
      <c r="W122" s="114"/>
      <c r="X122" s="114"/>
    </row>
    <row r="123" spans="1:24" x14ac:dyDescent="0.35">
      <c r="A123" s="332">
        <v>29</v>
      </c>
      <c r="B123" s="333">
        <v>25</v>
      </c>
      <c r="C123" s="382" t="s">
        <v>1704</v>
      </c>
      <c r="D123" s="373" t="s">
        <v>712</v>
      </c>
      <c r="E123" s="371" t="s">
        <v>456</v>
      </c>
      <c r="F123" s="337" t="s">
        <v>128</v>
      </c>
      <c r="G123" s="340"/>
      <c r="H123" s="437" t="str">
        <f>_xlfn.SINGLE(_xlfn.XLOOKUP(A123,L:L,M:M))</f>
        <v>CJ</v>
      </c>
      <c r="I123" s="359" t="str">
        <f>_xlfn.XLOOKUP(H123,$Q$4:$Q$23,$R$4:$R$23)</f>
        <v>Flying Cyrils</v>
      </c>
      <c r="J123" s="339"/>
      <c r="K123" s="113"/>
      <c r="L123" s="147">
        <v>727</v>
      </c>
      <c r="M123" s="151" t="s">
        <v>55</v>
      </c>
      <c r="N123" s="148" t="str">
        <f t="shared" si="3"/>
        <v>Aaron Naughton</v>
      </c>
      <c r="O123" s="178" t="e">
        <f>VLOOKUP(L123,L$2:$M122,2,FALSE)</f>
        <v>#N/A</v>
      </c>
      <c r="Q123" s="317"/>
      <c r="R123" s="114"/>
      <c r="S123" s="114"/>
      <c r="T123" s="114"/>
      <c r="U123" s="114"/>
      <c r="V123" s="114"/>
      <c r="W123" s="114"/>
      <c r="X123" s="114"/>
    </row>
    <row r="124" spans="1:24" x14ac:dyDescent="0.35">
      <c r="A124" s="332">
        <v>46</v>
      </c>
      <c r="B124" s="333">
        <v>43</v>
      </c>
      <c r="C124" s="382" t="s">
        <v>962</v>
      </c>
      <c r="D124" s="373" t="s">
        <v>704</v>
      </c>
      <c r="E124" s="371" t="s">
        <v>241</v>
      </c>
      <c r="F124" s="337" t="s">
        <v>129</v>
      </c>
      <c r="G124" s="338"/>
      <c r="H124" s="436" t="s">
        <v>62</v>
      </c>
      <c r="I124" s="359" t="str">
        <f>_xlfn.XLOOKUP(H124,$Q$4:$Q$23,$R$4:$R$23)</f>
        <v>Flying Cyrils</v>
      </c>
      <c r="J124" s="339" t="s">
        <v>1981</v>
      </c>
      <c r="K124" s="113"/>
      <c r="L124" s="147">
        <v>341</v>
      </c>
      <c r="M124" s="151" t="s">
        <v>59</v>
      </c>
      <c r="N124" s="148" t="str">
        <f t="shared" si="3"/>
        <v>Tyson Stengle</v>
      </c>
      <c r="O124" s="178" t="e">
        <f>VLOOKUP(L124,L$2:$M123,2,FALSE)</f>
        <v>#N/A</v>
      </c>
      <c r="Q124" s="317"/>
      <c r="R124" s="114"/>
      <c r="S124" s="114"/>
      <c r="T124" s="114"/>
      <c r="U124" s="114"/>
      <c r="V124" s="114"/>
      <c r="W124" s="114"/>
      <c r="X124" s="114"/>
    </row>
    <row r="125" spans="1:24" ht="18.600000000000001" thickBot="1" x14ac:dyDescent="0.4">
      <c r="A125" s="332">
        <v>70</v>
      </c>
      <c r="B125" s="333">
        <v>6</v>
      </c>
      <c r="C125" s="382" t="s">
        <v>982</v>
      </c>
      <c r="D125" s="373" t="s">
        <v>677</v>
      </c>
      <c r="E125" s="371" t="s">
        <v>257</v>
      </c>
      <c r="F125" s="337" t="s">
        <v>129</v>
      </c>
      <c r="G125" s="338"/>
      <c r="H125" s="436" t="str">
        <f>_xlfn.SINGLE(_xlfn.XLOOKUP(A125,L:L,M:M))</f>
        <v>CJ</v>
      </c>
      <c r="I125" s="359" t="str">
        <f>_xlfn.XLOOKUP(H125,$Q$4:$Q$23,$R$4:$R$23)</f>
        <v>Flying Cyrils</v>
      </c>
      <c r="J125" s="339"/>
      <c r="K125" s="117"/>
      <c r="L125" s="152">
        <v>363</v>
      </c>
      <c r="M125" s="153" t="s">
        <v>888</v>
      </c>
      <c r="N125" s="154" t="str">
        <f t="shared" si="3"/>
        <v>Toby Greene</v>
      </c>
      <c r="O125" s="178" t="e">
        <f>VLOOKUP(L125,L$2:$M124,2,FALSE)</f>
        <v>#N/A</v>
      </c>
      <c r="Q125" s="317"/>
      <c r="S125" s="114"/>
      <c r="T125" s="114"/>
      <c r="U125" s="114"/>
      <c r="V125" s="114"/>
      <c r="W125" s="114"/>
      <c r="X125" s="114"/>
    </row>
    <row r="126" spans="1:24" x14ac:dyDescent="0.35">
      <c r="A126" s="332">
        <v>73</v>
      </c>
      <c r="B126" s="333">
        <v>28</v>
      </c>
      <c r="C126" s="382" t="s">
        <v>1714</v>
      </c>
      <c r="D126" s="373" t="s">
        <v>1672</v>
      </c>
      <c r="E126" s="371" t="s">
        <v>1625</v>
      </c>
      <c r="F126" s="337" t="s">
        <v>129</v>
      </c>
      <c r="G126" s="338" t="s">
        <v>2</v>
      </c>
      <c r="H126" s="436" t="s">
        <v>62</v>
      </c>
      <c r="I126" s="359" t="str">
        <f>_xlfn.XLOOKUP(H126,$Q$4:$Q$23,$R$4:$R$23)</f>
        <v>Flying Cyrils</v>
      </c>
      <c r="J126" s="339" t="s">
        <v>1981</v>
      </c>
      <c r="K126" s="111" t="s">
        <v>9</v>
      </c>
      <c r="L126" s="145">
        <v>313</v>
      </c>
      <c r="M126" s="149" t="s">
        <v>74</v>
      </c>
      <c r="N126" s="146" t="str">
        <f t="shared" si="3"/>
        <v>Sam DeKoning</v>
      </c>
      <c r="O126" s="178" t="e">
        <f>VLOOKUP(L126,L$2:$M125,2,FALSE)</f>
        <v>#N/A</v>
      </c>
      <c r="Q126" s="317"/>
      <c r="R126" s="114"/>
      <c r="S126" s="114"/>
      <c r="T126" s="114"/>
      <c r="U126" s="114"/>
      <c r="V126" s="114"/>
      <c r="W126" s="114"/>
      <c r="X126" s="114"/>
    </row>
    <row r="127" spans="1:24" x14ac:dyDescent="0.35">
      <c r="A127" s="332">
        <v>114</v>
      </c>
      <c r="B127" s="333">
        <v>10</v>
      </c>
      <c r="C127" s="382" t="s">
        <v>1021</v>
      </c>
      <c r="D127" s="373" t="s">
        <v>697</v>
      </c>
      <c r="E127" s="371" t="s">
        <v>289</v>
      </c>
      <c r="F127" s="337" t="s">
        <v>130</v>
      </c>
      <c r="G127" s="338"/>
      <c r="H127" s="436" t="str">
        <f>_xlfn.SINGLE(_xlfn.XLOOKUP(A127,L:L,M:M))</f>
        <v>CJ</v>
      </c>
      <c r="I127" s="359" t="str">
        <f>_xlfn.XLOOKUP(H127,$Q$4:$Q$23,$R$4:$R$23)</f>
        <v>Flying Cyrils</v>
      </c>
      <c r="J127" s="339"/>
      <c r="K127" s="113"/>
      <c r="L127" s="147">
        <v>45</v>
      </c>
      <c r="M127" s="149" t="s">
        <v>68</v>
      </c>
      <c r="N127" s="148" t="str">
        <f t="shared" si="3"/>
        <v>Harris Andrews</v>
      </c>
      <c r="O127" s="178" t="e">
        <f>VLOOKUP(L127,L$2:$M126,2,FALSE)</f>
        <v>#N/A</v>
      </c>
      <c r="Q127" s="317"/>
      <c r="R127" s="114"/>
      <c r="S127" s="114"/>
      <c r="T127" s="114"/>
      <c r="U127" s="114"/>
      <c r="V127" s="114"/>
      <c r="W127" s="114"/>
      <c r="X127" s="114"/>
    </row>
    <row r="128" spans="1:24" x14ac:dyDescent="0.35">
      <c r="A128" s="332">
        <v>116</v>
      </c>
      <c r="B128" s="333">
        <v>34</v>
      </c>
      <c r="C128" s="382" t="s">
        <v>1023</v>
      </c>
      <c r="D128" s="373" t="s">
        <v>1024</v>
      </c>
      <c r="E128" s="371" t="s">
        <v>291</v>
      </c>
      <c r="F128" s="337" t="s">
        <v>130</v>
      </c>
      <c r="G128" s="338" t="s">
        <v>2</v>
      </c>
      <c r="H128" s="436" t="s">
        <v>62</v>
      </c>
      <c r="I128" s="359" t="str">
        <f>_xlfn.XLOOKUP(H128,$Q$4:$Q$23,$R$4:$R$23)</f>
        <v>Flying Cyrils</v>
      </c>
      <c r="J128" s="339" t="s">
        <v>1981</v>
      </c>
      <c r="K128" s="113"/>
      <c r="L128" s="147">
        <v>223</v>
      </c>
      <c r="M128" s="149" t="s">
        <v>72</v>
      </c>
      <c r="N128" s="148" t="str">
        <f t="shared" si="3"/>
        <v>Jordan Clark</v>
      </c>
      <c r="O128" s="178" t="e">
        <f>VLOOKUP(L128,L$2:$M127,2,FALSE)</f>
        <v>#N/A</v>
      </c>
      <c r="Q128" s="317"/>
      <c r="R128" s="114"/>
      <c r="S128" s="114"/>
      <c r="T128" s="114"/>
      <c r="U128" s="114"/>
      <c r="V128" s="114"/>
      <c r="W128" s="114"/>
      <c r="X128" s="114"/>
    </row>
    <row r="129" spans="1:24" x14ac:dyDescent="0.35">
      <c r="A129" s="332">
        <v>125</v>
      </c>
      <c r="B129" s="333">
        <v>18</v>
      </c>
      <c r="C129" s="382" t="s">
        <v>1033</v>
      </c>
      <c r="D129" s="373" t="s">
        <v>676</v>
      </c>
      <c r="E129" s="371" t="s">
        <v>191</v>
      </c>
      <c r="F129" s="337" t="s">
        <v>130</v>
      </c>
      <c r="G129" s="338"/>
      <c r="H129" s="436" t="s">
        <v>62</v>
      </c>
      <c r="I129" s="359" t="str">
        <f>_xlfn.XLOOKUP(H129,$Q$4:$Q$23,$R$4:$R$23)</f>
        <v>Flying Cyrils</v>
      </c>
      <c r="J129" s="339"/>
      <c r="K129" s="113"/>
      <c r="L129" s="147">
        <v>48</v>
      </c>
      <c r="M129" s="149" t="s">
        <v>70</v>
      </c>
      <c r="N129" s="148" t="str">
        <f t="shared" si="3"/>
        <v>Will Ashcroft</v>
      </c>
      <c r="O129" s="178" t="e">
        <f>VLOOKUP(L129,L$2:$M128,2,FALSE)</f>
        <v>#N/A</v>
      </c>
      <c r="Q129" s="317"/>
      <c r="R129" s="114"/>
      <c r="S129" s="114"/>
      <c r="T129" s="114"/>
      <c r="U129" s="114"/>
      <c r="V129" s="114"/>
      <c r="W129" s="114"/>
      <c r="X129" s="114"/>
    </row>
    <row r="130" spans="1:24" x14ac:dyDescent="0.35">
      <c r="A130" s="332">
        <v>159</v>
      </c>
      <c r="B130" s="333">
        <v>41</v>
      </c>
      <c r="C130" s="382" t="s">
        <v>1063</v>
      </c>
      <c r="D130" s="373" t="s">
        <v>752</v>
      </c>
      <c r="E130" s="371" t="s">
        <v>322</v>
      </c>
      <c r="F130" s="337" t="s">
        <v>131</v>
      </c>
      <c r="G130" s="338"/>
      <c r="H130" s="436" t="s">
        <v>62</v>
      </c>
      <c r="I130" s="359" t="str">
        <f>_xlfn.XLOOKUP(H130,$Q$4:$Q$23,$R$4:$R$23)</f>
        <v>Flying Cyrils</v>
      </c>
      <c r="J130" s="339"/>
      <c r="K130" s="113"/>
      <c r="L130" s="147">
        <v>671</v>
      </c>
      <c r="M130" s="427" t="s">
        <v>57</v>
      </c>
      <c r="N130" s="148" t="str">
        <f t="shared" si="3"/>
        <v>Errol Gulden</v>
      </c>
      <c r="O130" s="178" t="e">
        <f>VLOOKUP(L130,L$2:$M129,2,FALSE)</f>
        <v>#N/A</v>
      </c>
      <c r="Q130" s="317"/>
      <c r="R130" s="114"/>
      <c r="S130" s="114"/>
      <c r="T130" s="114"/>
      <c r="U130" s="114"/>
      <c r="V130" s="114"/>
      <c r="W130" s="114"/>
      <c r="X130" s="114"/>
    </row>
    <row r="131" spans="1:24" x14ac:dyDescent="0.35">
      <c r="A131" s="332">
        <v>161</v>
      </c>
      <c r="B131" s="333">
        <v>30</v>
      </c>
      <c r="C131" s="382" t="s">
        <v>1065</v>
      </c>
      <c r="D131" s="373" t="s">
        <v>361</v>
      </c>
      <c r="E131" s="371" t="s">
        <v>162</v>
      </c>
      <c r="F131" s="337" t="s">
        <v>131</v>
      </c>
      <c r="G131" s="338"/>
      <c r="H131" s="436" t="s">
        <v>62</v>
      </c>
      <c r="I131" s="359" t="str">
        <f>_xlfn.XLOOKUP(H131,$Q$4:$Q$23,$R$4:$R$23)</f>
        <v>Flying Cyrils</v>
      </c>
      <c r="J131" s="339" t="s">
        <v>1981</v>
      </c>
      <c r="K131" s="113"/>
      <c r="L131" s="147">
        <v>648</v>
      </c>
      <c r="M131" s="427" t="s">
        <v>62</v>
      </c>
      <c r="N131" s="148" t="str">
        <f t="shared" si="3"/>
        <v>Nasiah Wanganeen-Milera</v>
      </c>
      <c r="O131" s="178" t="e">
        <f>VLOOKUP(L131,L$2:$M130,2,FALSE)</f>
        <v>#N/A</v>
      </c>
      <c r="Q131" s="317"/>
      <c r="R131" s="114"/>
      <c r="S131" s="114"/>
      <c r="T131" s="114"/>
      <c r="U131" s="114"/>
      <c r="V131" s="114"/>
      <c r="W131" s="114"/>
      <c r="X131" s="114"/>
    </row>
    <row r="132" spans="1:24" x14ac:dyDescent="0.35">
      <c r="A132" s="332">
        <v>169</v>
      </c>
      <c r="B132" s="333">
        <v>20</v>
      </c>
      <c r="C132" s="382" t="s">
        <v>1733</v>
      </c>
      <c r="D132" s="373" t="s">
        <v>1662</v>
      </c>
      <c r="E132" s="371" t="s">
        <v>1573</v>
      </c>
      <c r="F132" s="337" t="s">
        <v>131</v>
      </c>
      <c r="G132" s="338" t="s">
        <v>2</v>
      </c>
      <c r="H132" s="436" t="s">
        <v>62</v>
      </c>
      <c r="I132" s="359" t="str">
        <f>_xlfn.XLOOKUP(H132,$Q$4:$Q$23,$R$4:$R$23)</f>
        <v>Flying Cyrils</v>
      </c>
      <c r="J132" s="339" t="s">
        <v>1981</v>
      </c>
      <c r="K132" s="113"/>
      <c r="L132" s="147">
        <v>487</v>
      </c>
      <c r="M132" s="427" t="s">
        <v>64</v>
      </c>
      <c r="N132" s="148" t="str">
        <f t="shared" si="3"/>
        <v>Bayley Fritsch</v>
      </c>
      <c r="O132" s="178" t="e">
        <f>VLOOKUP(L132,L$2:$M131,2,FALSE)</f>
        <v>#N/A</v>
      </c>
      <c r="Q132" s="317"/>
      <c r="R132" s="114"/>
      <c r="S132" s="114"/>
      <c r="T132" s="114"/>
      <c r="U132" s="114"/>
      <c r="V132" s="114"/>
      <c r="W132" s="114"/>
      <c r="X132" s="114"/>
    </row>
    <row r="133" spans="1:24" x14ac:dyDescent="0.35">
      <c r="A133" s="332">
        <v>189</v>
      </c>
      <c r="B133" s="333">
        <v>8</v>
      </c>
      <c r="C133" s="382" t="s">
        <v>1086</v>
      </c>
      <c r="D133" s="373" t="s">
        <v>687</v>
      </c>
      <c r="E133" s="371" t="s">
        <v>340</v>
      </c>
      <c r="F133" s="337" t="s">
        <v>132</v>
      </c>
      <c r="G133" s="338"/>
      <c r="H133" s="436" t="str">
        <f>_xlfn.SINGLE(_xlfn.XLOOKUP(A133,L:L,M:M))</f>
        <v>CJ</v>
      </c>
      <c r="I133" s="359" t="str">
        <f>_xlfn.XLOOKUP(H133,$Q$4:$Q$23,$R$4:$R$23)</f>
        <v>Flying Cyrils</v>
      </c>
      <c r="J133" s="339"/>
      <c r="K133" s="113"/>
      <c r="L133" s="147">
        <v>93</v>
      </c>
      <c r="M133" s="427" t="s">
        <v>51</v>
      </c>
      <c r="N133" s="148" t="str">
        <f t="shared" si="3"/>
        <v>Adam Cerra</v>
      </c>
      <c r="O133" s="178" t="e">
        <f>VLOOKUP(L133,L$2:$M132,2,FALSE)</f>
        <v>#N/A</v>
      </c>
      <c r="Q133" s="317"/>
      <c r="R133" s="114"/>
      <c r="S133" s="114"/>
      <c r="T133" s="114"/>
      <c r="U133" s="114"/>
      <c r="V133" s="114"/>
      <c r="W133" s="114"/>
      <c r="X133" s="114"/>
    </row>
    <row r="134" spans="1:24" x14ac:dyDescent="0.35">
      <c r="A134" s="332">
        <v>197</v>
      </c>
      <c r="B134" s="333">
        <v>1</v>
      </c>
      <c r="C134" s="382" t="s">
        <v>1092</v>
      </c>
      <c r="D134" s="373" t="s">
        <v>380</v>
      </c>
      <c r="E134" s="371" t="s">
        <v>345</v>
      </c>
      <c r="F134" s="337" t="s">
        <v>132</v>
      </c>
      <c r="G134" s="338"/>
      <c r="H134" s="436" t="str">
        <f>_xlfn.SINGLE(_xlfn.XLOOKUP(A134,L:L,M:M))</f>
        <v>CJ</v>
      </c>
      <c r="I134" s="359" t="str">
        <f>_xlfn.XLOOKUP(H134,$Q$4:$Q$23,$R$4:$R$23)</f>
        <v>Flying Cyrils</v>
      </c>
      <c r="J134" s="339"/>
      <c r="K134" s="113"/>
      <c r="L134" s="147">
        <v>37</v>
      </c>
      <c r="M134" s="150" t="s">
        <v>53</v>
      </c>
      <c r="N134" s="148" t="str">
        <f t="shared" si="3"/>
        <v>Jake Soligo</v>
      </c>
      <c r="O134" s="178" t="e">
        <f>VLOOKUP(L134,L$2:$M133,2,FALSE)</f>
        <v>#N/A</v>
      </c>
      <c r="Q134" s="317"/>
      <c r="R134" s="114"/>
      <c r="S134" s="114"/>
      <c r="T134" s="114"/>
      <c r="U134" s="114"/>
      <c r="V134" s="114"/>
      <c r="W134" s="114"/>
      <c r="X134" s="114"/>
    </row>
    <row r="135" spans="1:24" x14ac:dyDescent="0.35">
      <c r="A135" s="332">
        <v>206</v>
      </c>
      <c r="B135" s="333">
        <v>31</v>
      </c>
      <c r="C135" s="382" t="s">
        <v>1098</v>
      </c>
      <c r="D135" s="373" t="s">
        <v>767</v>
      </c>
      <c r="E135" s="371" t="s">
        <v>190</v>
      </c>
      <c r="F135" s="337" t="s">
        <v>132</v>
      </c>
      <c r="G135" s="338" t="s">
        <v>2</v>
      </c>
      <c r="H135" s="436" t="str">
        <f>_xlfn.SINGLE(_xlfn.XLOOKUP(A135,L:L,M:M))</f>
        <v>CJ</v>
      </c>
      <c r="I135" s="359" t="str">
        <f>_xlfn.XLOOKUP(H135,$Q$4:$Q$23,$R$4:$R$23)</f>
        <v>Flying Cyrils</v>
      </c>
      <c r="J135" s="339"/>
      <c r="K135" s="113"/>
      <c r="L135" s="147">
        <v>643</v>
      </c>
      <c r="M135" s="150" t="s">
        <v>49</v>
      </c>
      <c r="N135" s="148" t="str">
        <f t="shared" si="3"/>
        <v>Jack Sinclair</v>
      </c>
      <c r="O135" s="178" t="e">
        <f>VLOOKUP(L135,L$2:$M134,2,FALSE)</f>
        <v>#N/A</v>
      </c>
      <c r="Q135" s="317"/>
      <c r="R135" s="114"/>
      <c r="S135" s="114"/>
      <c r="T135" s="114"/>
      <c r="U135" s="114"/>
      <c r="V135" s="114"/>
      <c r="W135" s="114"/>
      <c r="X135" s="114"/>
    </row>
    <row r="136" spans="1:24" x14ac:dyDescent="0.35">
      <c r="A136" s="332">
        <v>213</v>
      </c>
      <c r="B136" s="333">
        <v>39</v>
      </c>
      <c r="C136" s="382" t="s">
        <v>1105</v>
      </c>
      <c r="D136" s="373" t="s">
        <v>1106</v>
      </c>
      <c r="E136" s="371" t="s">
        <v>354</v>
      </c>
      <c r="F136" s="337" t="s">
        <v>132</v>
      </c>
      <c r="G136" s="338" t="s">
        <v>2</v>
      </c>
      <c r="H136" s="436" t="s">
        <v>62</v>
      </c>
      <c r="I136" s="359" t="str">
        <f>_xlfn.XLOOKUP(H136,$Q$4:$Q$23,$R$4:$R$23)</f>
        <v>Flying Cyrils</v>
      </c>
      <c r="J136" s="339" t="s">
        <v>1981</v>
      </c>
      <c r="K136" s="113"/>
      <c r="L136" s="147">
        <v>399</v>
      </c>
      <c r="M136" s="150" t="s">
        <v>886</v>
      </c>
      <c r="N136" s="148" t="str">
        <f t="shared" si="3"/>
        <v>Will Day</v>
      </c>
      <c r="O136" s="178" t="e">
        <f>VLOOKUP(L136,L$2:$M135,2,FALSE)</f>
        <v>#N/A</v>
      </c>
      <c r="Q136" s="317"/>
      <c r="R136" s="114"/>
      <c r="S136" s="114"/>
      <c r="T136" s="114"/>
      <c r="U136" s="114"/>
      <c r="V136" s="114"/>
      <c r="W136" s="114"/>
      <c r="X136" s="114"/>
    </row>
    <row r="137" spans="1:24" x14ac:dyDescent="0.35">
      <c r="A137" s="332">
        <v>239</v>
      </c>
      <c r="B137" s="333">
        <v>30</v>
      </c>
      <c r="C137" s="382" t="s">
        <v>1124</v>
      </c>
      <c r="D137" s="373" t="s">
        <v>748</v>
      </c>
      <c r="E137" s="371" t="s">
        <v>369</v>
      </c>
      <c r="F137" s="337" t="s">
        <v>133</v>
      </c>
      <c r="G137" s="338"/>
      <c r="H137" s="436" t="s">
        <v>62</v>
      </c>
      <c r="I137" s="359" t="str">
        <f>_xlfn.XLOOKUP(H137,$Q$4:$Q$23,$R$4:$R$23)</f>
        <v>Flying Cyrils</v>
      </c>
      <c r="J137" s="339"/>
      <c r="K137" s="113"/>
      <c r="L137" s="147">
        <v>134</v>
      </c>
      <c r="M137" s="150" t="s">
        <v>117</v>
      </c>
      <c r="N137" s="148" t="str">
        <f t="shared" si="3"/>
        <v>Jack Crisp</v>
      </c>
      <c r="O137" s="178" t="e">
        <f>VLOOKUP(L137,L$2:$M136,2,FALSE)</f>
        <v>#N/A</v>
      </c>
      <c r="Q137" s="317"/>
      <c r="R137" s="114"/>
      <c r="S137" s="114"/>
      <c r="T137" s="114"/>
      <c r="U137" s="114"/>
      <c r="V137" s="114"/>
      <c r="W137" s="114"/>
      <c r="X137" s="114"/>
    </row>
    <row r="138" spans="1:24" x14ac:dyDescent="0.35">
      <c r="A138" s="332">
        <v>250</v>
      </c>
      <c r="B138" s="333">
        <v>39</v>
      </c>
      <c r="C138" s="382" t="s">
        <v>1132</v>
      </c>
      <c r="D138" s="373" t="s">
        <v>676</v>
      </c>
      <c r="E138" s="371" t="s">
        <v>374</v>
      </c>
      <c r="F138" s="337" t="s">
        <v>133</v>
      </c>
      <c r="G138" s="338"/>
      <c r="H138" s="436" t="str">
        <f>_xlfn.SINGLE(_xlfn.XLOOKUP(A138,L:L,M:M))</f>
        <v>CJ</v>
      </c>
      <c r="I138" s="359" t="str">
        <f>_xlfn.XLOOKUP(H138,$Q$4:$Q$23,$R$4:$R$23)</f>
        <v>Flying Cyrils</v>
      </c>
      <c r="J138" s="339"/>
      <c r="K138" s="113"/>
      <c r="L138" s="147">
        <v>391</v>
      </c>
      <c r="M138" s="151" t="s">
        <v>888</v>
      </c>
      <c r="N138" s="148" t="str">
        <f t="shared" si="3"/>
        <v>Tom Barrass</v>
      </c>
      <c r="O138" s="178" t="e">
        <f>VLOOKUP(L138,L$2:$M137,2,FALSE)</f>
        <v>#N/A</v>
      </c>
      <c r="Q138" s="317"/>
      <c r="R138" s="114"/>
      <c r="S138" s="114"/>
      <c r="T138" s="114"/>
      <c r="U138" s="114"/>
      <c r="V138" s="114"/>
      <c r="W138" s="114"/>
      <c r="X138" s="114"/>
    </row>
    <row r="139" spans="1:24" x14ac:dyDescent="0.35">
      <c r="A139" s="332">
        <v>289</v>
      </c>
      <c r="B139" s="333">
        <v>27</v>
      </c>
      <c r="C139" s="382" t="s">
        <v>1164</v>
      </c>
      <c r="D139" s="373" t="s">
        <v>785</v>
      </c>
      <c r="E139" s="371" t="s">
        <v>400</v>
      </c>
      <c r="F139" s="337" t="s">
        <v>135</v>
      </c>
      <c r="G139" s="338"/>
      <c r="H139" s="436" t="str">
        <f>_xlfn.SINGLE(_xlfn.XLOOKUP(A139,L:L,M:M))</f>
        <v>CJ</v>
      </c>
      <c r="I139" s="359" t="str">
        <f>_xlfn.XLOOKUP(H139,$Q$4:$Q$23,$R$4:$R$23)</f>
        <v>Flying Cyrils</v>
      </c>
      <c r="J139" s="339"/>
      <c r="K139" s="113"/>
      <c r="L139" s="147">
        <v>735</v>
      </c>
      <c r="M139" s="151" t="s">
        <v>59</v>
      </c>
      <c r="N139" s="148" t="str">
        <f t="shared" si="3"/>
        <v>Jamarra Ugle-Hagan</v>
      </c>
      <c r="O139" s="178" t="e">
        <f>VLOOKUP(L139,L$2:$M138,2,FALSE)</f>
        <v>#N/A</v>
      </c>
      <c r="Q139" s="317"/>
      <c r="R139" s="114"/>
      <c r="S139" s="114"/>
      <c r="T139" s="114"/>
      <c r="U139" s="114"/>
    </row>
    <row r="140" spans="1:24" x14ac:dyDescent="0.35">
      <c r="A140" s="332">
        <v>299</v>
      </c>
      <c r="B140" s="333">
        <v>14</v>
      </c>
      <c r="C140" s="382" t="s">
        <v>1172</v>
      </c>
      <c r="D140" s="373" t="s">
        <v>684</v>
      </c>
      <c r="E140" s="371" t="s">
        <v>408</v>
      </c>
      <c r="F140" s="337" t="s">
        <v>135</v>
      </c>
      <c r="G140" s="338"/>
      <c r="H140" s="436" t="str">
        <f>_xlfn.SINGLE(_xlfn.XLOOKUP(A140,L:L,M:M))</f>
        <v>CJ</v>
      </c>
      <c r="I140" s="359" t="str">
        <f>_xlfn.XLOOKUP(H140,$Q$4:$Q$23,$R$4:$R$23)</f>
        <v>Flying Cyrils</v>
      </c>
      <c r="J140" s="339"/>
      <c r="K140" s="113"/>
      <c r="L140" s="147">
        <v>500</v>
      </c>
      <c r="M140" s="151" t="s">
        <v>55</v>
      </c>
      <c r="N140" s="148" t="str">
        <f t="shared" si="3"/>
        <v>Steven May</v>
      </c>
      <c r="O140" s="178" t="e">
        <f>VLOOKUP(L140,L$2:$M139,2,FALSE)</f>
        <v>#N/A</v>
      </c>
      <c r="Q140" s="317"/>
      <c r="R140" s="114"/>
      <c r="S140" s="114"/>
      <c r="T140" s="114"/>
      <c r="U140" s="114"/>
    </row>
    <row r="141" spans="1:24" x14ac:dyDescent="0.35">
      <c r="A141" s="332">
        <v>321</v>
      </c>
      <c r="B141" s="333">
        <v>23</v>
      </c>
      <c r="C141" s="382" t="s">
        <v>1775</v>
      </c>
      <c r="D141" s="373" t="s">
        <v>1556</v>
      </c>
      <c r="E141" s="371" t="s">
        <v>1555</v>
      </c>
      <c r="F141" s="337" t="s">
        <v>134</v>
      </c>
      <c r="G141" s="338" t="s">
        <v>2</v>
      </c>
      <c r="H141" s="436" t="s">
        <v>62</v>
      </c>
      <c r="I141" s="359" t="str">
        <f>_xlfn.XLOOKUP(H141,$Q$4:$Q$23,$R$4:$R$23)</f>
        <v>Flying Cyrils</v>
      </c>
      <c r="J141" s="339" t="s">
        <v>1981</v>
      </c>
      <c r="K141" s="113"/>
      <c r="L141" s="147">
        <v>633</v>
      </c>
      <c r="M141" s="151" t="s">
        <v>66</v>
      </c>
      <c r="N141" s="148" t="str">
        <f t="shared" si="3"/>
        <v>Max King</v>
      </c>
      <c r="O141" s="178" t="e">
        <f>VLOOKUP(L141,L$2:$M140,2,FALSE)</f>
        <v>#N/A</v>
      </c>
      <c r="Q141" s="317"/>
      <c r="R141" s="114"/>
      <c r="S141" s="114"/>
      <c r="T141" s="114"/>
    </row>
    <row r="142" spans="1:24" x14ac:dyDescent="0.35">
      <c r="A142" s="332">
        <v>322</v>
      </c>
      <c r="B142" s="333">
        <v>9</v>
      </c>
      <c r="C142" s="382" t="s">
        <v>1192</v>
      </c>
      <c r="D142" s="373" t="s">
        <v>690</v>
      </c>
      <c r="E142" s="371" t="s">
        <v>419</v>
      </c>
      <c r="F142" s="337" t="s">
        <v>134</v>
      </c>
      <c r="G142" s="338"/>
      <c r="H142" s="436" t="str">
        <f>_xlfn.SINGLE(_xlfn.XLOOKUP(A142,L:L,M:M))</f>
        <v>CJ</v>
      </c>
      <c r="I142" s="359" t="str">
        <f>_xlfn.XLOOKUP(H142,$Q$4:$Q$23,$R$4:$R$23)</f>
        <v>Flying Cyrils</v>
      </c>
      <c r="J142" s="339"/>
      <c r="K142" s="113"/>
      <c r="L142" s="147">
        <v>565</v>
      </c>
      <c r="M142" s="425" t="s">
        <v>118</v>
      </c>
      <c r="N142" s="148" t="str">
        <f t="shared" si="3"/>
        <v>Oliver Wines</v>
      </c>
      <c r="O142" s="178" t="e">
        <f>VLOOKUP(L142,L$2:$M141,2,FALSE)</f>
        <v>#N/A</v>
      </c>
      <c r="Q142" s="317"/>
    </row>
    <row r="143" spans="1:24" x14ac:dyDescent="0.35">
      <c r="A143" s="332">
        <v>327</v>
      </c>
      <c r="B143" s="333">
        <v>7</v>
      </c>
      <c r="C143" s="382" t="s">
        <v>1196</v>
      </c>
      <c r="D143" s="373" t="s">
        <v>793</v>
      </c>
      <c r="E143" s="371" t="s">
        <v>423</v>
      </c>
      <c r="F143" s="337" t="s">
        <v>134</v>
      </c>
      <c r="G143" s="338" t="s">
        <v>2</v>
      </c>
      <c r="H143" s="436" t="str">
        <f>_xlfn.SINGLE(_xlfn.XLOOKUP(A143,L:L,M:M))</f>
        <v>CJ</v>
      </c>
      <c r="I143" s="359" t="str">
        <f>_xlfn.XLOOKUP(H143,$Q$4:$Q$23,$R$4:$R$23)</f>
        <v>Flying Cyrils</v>
      </c>
      <c r="J143" s="339"/>
      <c r="K143" s="113"/>
      <c r="L143" s="147">
        <v>705</v>
      </c>
      <c r="M143" s="425" t="s">
        <v>1525</v>
      </c>
      <c r="N143" s="148" t="str">
        <f t="shared" si="3"/>
        <v>Bailey Dale</v>
      </c>
      <c r="O143" s="178" t="e">
        <f>VLOOKUP(L143,L$2:$M142,2,FALSE)</f>
        <v>#N/A</v>
      </c>
      <c r="Q143" s="317"/>
    </row>
    <row r="144" spans="1:24" x14ac:dyDescent="0.35">
      <c r="A144" s="332">
        <v>333</v>
      </c>
      <c r="B144" s="333">
        <v>33</v>
      </c>
      <c r="C144" s="382" t="s">
        <v>1198</v>
      </c>
      <c r="D144" s="373" t="s">
        <v>795</v>
      </c>
      <c r="E144" s="371" t="s">
        <v>179</v>
      </c>
      <c r="F144" s="337" t="s">
        <v>134</v>
      </c>
      <c r="G144" s="338"/>
      <c r="H144" s="436" t="str">
        <f>_xlfn.SINGLE(_xlfn.XLOOKUP(A144,L:L,M:M))</f>
        <v>CJ</v>
      </c>
      <c r="I144" s="359" t="str">
        <f>_xlfn.XLOOKUP(H144,$Q$4:$Q$23,$R$4:$R$23)</f>
        <v>Flying Cyrils</v>
      </c>
      <c r="J144" s="339"/>
      <c r="K144" s="113"/>
      <c r="L144" s="147">
        <v>355</v>
      </c>
      <c r="M144" s="425" t="s">
        <v>76</v>
      </c>
      <c r="N144" s="148" t="str">
        <f t="shared" si="3"/>
        <v>Stephen Coniglio</v>
      </c>
      <c r="O144" s="178" t="e">
        <f>VLOOKUP(L144,L$2:$M143,2,FALSE)</f>
        <v>#N/A</v>
      </c>
      <c r="Q144" s="317"/>
    </row>
    <row r="145" spans="1:24" ht="18.600000000000001" thickBot="1" x14ac:dyDescent="0.4">
      <c r="A145" s="332">
        <v>359</v>
      </c>
      <c r="B145" s="333">
        <v>34</v>
      </c>
      <c r="C145" s="382" t="s">
        <v>1788</v>
      </c>
      <c r="D145" s="373" t="s">
        <v>1041</v>
      </c>
      <c r="E145" s="371" t="s">
        <v>444</v>
      </c>
      <c r="F145" s="337" t="s">
        <v>136</v>
      </c>
      <c r="G145" s="338" t="s">
        <v>2</v>
      </c>
      <c r="H145" s="436" t="s">
        <v>62</v>
      </c>
      <c r="I145" s="359" t="str">
        <f>_xlfn.XLOOKUP(H145,$Q$4:$Q$23,$R$4:$R$23)</f>
        <v>Flying Cyrils</v>
      </c>
      <c r="J145" s="339" t="s">
        <v>1981</v>
      </c>
      <c r="K145" s="117"/>
      <c r="L145" s="152">
        <v>354</v>
      </c>
      <c r="M145" s="428" t="s">
        <v>78</v>
      </c>
      <c r="N145" s="154" t="str">
        <f t="shared" si="3"/>
        <v>Finn Callaghan</v>
      </c>
      <c r="O145" s="178" t="e">
        <f>VLOOKUP(L145,L$2:$M144,2,FALSE)</f>
        <v>#N/A</v>
      </c>
      <c r="Q145" s="317"/>
    </row>
    <row r="146" spans="1:24" x14ac:dyDescent="0.35">
      <c r="A146" s="332">
        <v>368</v>
      </c>
      <c r="B146" s="333">
        <v>39</v>
      </c>
      <c r="C146" s="382" t="s">
        <v>1228</v>
      </c>
      <c r="D146" s="373" t="s">
        <v>796</v>
      </c>
      <c r="E146" s="371" t="s">
        <v>451</v>
      </c>
      <c r="F146" s="337" t="s">
        <v>136</v>
      </c>
      <c r="G146" s="338"/>
      <c r="H146" s="436" t="str">
        <f>_xlfn.SINGLE(_xlfn.XLOOKUP(A146,L:L,M:M))</f>
        <v>CJ</v>
      </c>
      <c r="I146" s="359" t="str">
        <f>_xlfn.XLOOKUP(H146,$Q$4:$Q$23,$R$4:$R$23)</f>
        <v>Flying Cyrils</v>
      </c>
      <c r="J146" s="339"/>
      <c r="K146" s="111" t="s">
        <v>10</v>
      </c>
      <c r="L146" s="145">
        <v>392</v>
      </c>
      <c r="M146" s="429" t="s">
        <v>51</v>
      </c>
      <c r="N146" s="146" t="str">
        <f t="shared" si="3"/>
        <v>Josh Battle</v>
      </c>
      <c r="O146" s="178" t="e">
        <f>VLOOKUP(L146,L$2:$M145,2,FALSE)</f>
        <v>#N/A</v>
      </c>
      <c r="Q146" s="317"/>
    </row>
    <row r="147" spans="1:24" x14ac:dyDescent="0.35">
      <c r="A147" s="332">
        <v>414</v>
      </c>
      <c r="B147" s="333">
        <v>27</v>
      </c>
      <c r="C147" s="382" t="s">
        <v>1266</v>
      </c>
      <c r="D147" s="373" t="s">
        <v>814</v>
      </c>
      <c r="E147" s="371" t="s">
        <v>481</v>
      </c>
      <c r="F147" s="337" t="s">
        <v>137</v>
      </c>
      <c r="G147" s="338" t="s">
        <v>2</v>
      </c>
      <c r="H147" s="436" t="s">
        <v>62</v>
      </c>
      <c r="I147" s="359" t="str">
        <f>_xlfn.XLOOKUP(H147,$Q$4:$Q$23,$R$4:$R$23)</f>
        <v>Flying Cyrils</v>
      </c>
      <c r="J147" s="339" t="s">
        <v>1981</v>
      </c>
      <c r="K147" s="111"/>
      <c r="L147" s="147">
        <v>371</v>
      </c>
      <c r="M147" s="427" t="s">
        <v>64</v>
      </c>
      <c r="N147" s="148" t="str">
        <f t="shared" si="3"/>
        <v>Joshua Kelly</v>
      </c>
      <c r="O147" s="178" t="e">
        <f>VLOOKUP(L147,L$2:$M146,2,FALSE)</f>
        <v>#N/A</v>
      </c>
      <c r="Q147" s="317"/>
    </row>
    <row r="148" spans="1:24" x14ac:dyDescent="0.35">
      <c r="A148" s="332">
        <v>456</v>
      </c>
      <c r="B148" s="333">
        <v>37</v>
      </c>
      <c r="C148" s="382" t="s">
        <v>1340</v>
      </c>
      <c r="D148" s="373" t="s">
        <v>777</v>
      </c>
      <c r="E148" s="371" t="s">
        <v>744</v>
      </c>
      <c r="F148" s="337" t="s">
        <v>1547</v>
      </c>
      <c r="G148" s="338" t="s">
        <v>2</v>
      </c>
      <c r="H148" s="436" t="s">
        <v>62</v>
      </c>
      <c r="I148" s="359" t="str">
        <f>_xlfn.XLOOKUP(H148,$Q$4:$Q$23,$R$4:$R$23)</f>
        <v>Flying Cyrils</v>
      </c>
      <c r="J148" s="339" t="s">
        <v>1981</v>
      </c>
      <c r="K148" s="113"/>
      <c r="L148" s="147">
        <v>333</v>
      </c>
      <c r="M148" s="427" t="s">
        <v>62</v>
      </c>
      <c r="N148" s="148" t="str">
        <f t="shared" si="3"/>
        <v>Shannon Neale</v>
      </c>
      <c r="O148" s="178" t="e">
        <f>VLOOKUP(L148,L$2:$M147,2,FALSE)</f>
        <v>#N/A</v>
      </c>
      <c r="Q148" s="317"/>
    </row>
    <row r="149" spans="1:24" x14ac:dyDescent="0.35">
      <c r="A149" s="332">
        <v>492</v>
      </c>
      <c r="B149" s="333">
        <v>21</v>
      </c>
      <c r="C149" s="382" t="s">
        <v>1296</v>
      </c>
      <c r="D149" s="373" t="s">
        <v>731</v>
      </c>
      <c r="E149" s="371" t="s">
        <v>525</v>
      </c>
      <c r="F149" s="337" t="s">
        <v>138</v>
      </c>
      <c r="G149" s="338" t="s">
        <v>2</v>
      </c>
      <c r="H149" s="436" t="str">
        <f>_xlfn.SINGLE(_xlfn.XLOOKUP(A149,L:L,M:M))</f>
        <v>CJ</v>
      </c>
      <c r="I149" s="359" t="str">
        <f>_xlfn.XLOOKUP(H149,$Q$4:$Q$23,$R$4:$R$23)</f>
        <v>Flying Cyrils</v>
      </c>
      <c r="J149" s="339"/>
      <c r="K149" s="113"/>
      <c r="L149" s="147">
        <v>533</v>
      </c>
      <c r="M149" s="427" t="s">
        <v>57</v>
      </c>
      <c r="N149" s="148" t="str">
        <f t="shared" si="3"/>
        <v>Zak Butters</v>
      </c>
      <c r="O149" s="178" t="e">
        <f>VLOOKUP(L149,L$2:$M148,2,FALSE)</f>
        <v>#N/A</v>
      </c>
      <c r="Q149" s="317"/>
    </row>
    <row r="150" spans="1:24" x14ac:dyDescent="0.35">
      <c r="A150" s="332">
        <v>503</v>
      </c>
      <c r="B150" s="333">
        <v>4</v>
      </c>
      <c r="C150" s="382" t="s">
        <v>1821</v>
      </c>
      <c r="D150" s="373" t="s">
        <v>1303</v>
      </c>
      <c r="E150" s="371" t="s">
        <v>531</v>
      </c>
      <c r="F150" s="337" t="s">
        <v>138</v>
      </c>
      <c r="G150" s="338"/>
      <c r="H150" s="436" t="s">
        <v>62</v>
      </c>
      <c r="I150" s="359" t="str">
        <f>_xlfn.XLOOKUP(H150,$Q$4:$Q$23,$R$4:$R$23)</f>
        <v>Flying Cyrils</v>
      </c>
      <c r="J150" s="339" t="s">
        <v>1981</v>
      </c>
      <c r="K150" s="113"/>
      <c r="L150" s="147">
        <v>585</v>
      </c>
      <c r="M150" s="150" t="s">
        <v>117</v>
      </c>
      <c r="N150" s="148" t="str">
        <f t="shared" si="3"/>
        <v>Jacob Hopper</v>
      </c>
      <c r="O150" s="178" t="e">
        <f>VLOOKUP(L150,L$2:$M149,2,FALSE)</f>
        <v>#N/A</v>
      </c>
      <c r="Q150" s="317"/>
    </row>
    <row r="151" spans="1:24" x14ac:dyDescent="0.35">
      <c r="A151" s="332">
        <v>549</v>
      </c>
      <c r="B151" s="333">
        <v>41</v>
      </c>
      <c r="C151" s="382" t="s">
        <v>1831</v>
      </c>
      <c r="D151" s="373" t="s">
        <v>1692</v>
      </c>
      <c r="E151" s="371" t="s">
        <v>567</v>
      </c>
      <c r="F151" s="337" t="s">
        <v>139</v>
      </c>
      <c r="G151" s="338"/>
      <c r="H151" s="436" t="s">
        <v>62</v>
      </c>
      <c r="I151" s="359" t="str">
        <f>_xlfn.XLOOKUP(H151,$Q$4:$Q$23,$R$4:$R$23)</f>
        <v>Flying Cyrils</v>
      </c>
      <c r="J151" s="339" t="s">
        <v>1981</v>
      </c>
      <c r="K151" s="113"/>
      <c r="L151" s="147">
        <v>519</v>
      </c>
      <c r="M151" s="150" t="s">
        <v>886</v>
      </c>
      <c r="N151" s="148" t="str">
        <f t="shared" si="3"/>
        <v>Jacob Van Rooyen</v>
      </c>
      <c r="O151" s="178" t="e">
        <f>VLOOKUP(L151,L$2:$M150,2,FALSE)</f>
        <v>#N/A</v>
      </c>
      <c r="Q151" s="317"/>
    </row>
    <row r="152" spans="1:24" x14ac:dyDescent="0.35">
      <c r="A152" s="332">
        <v>555</v>
      </c>
      <c r="B152" s="333">
        <v>35</v>
      </c>
      <c r="C152" s="382" t="s">
        <v>1069</v>
      </c>
      <c r="D152" s="373" t="s">
        <v>707</v>
      </c>
      <c r="E152" s="371" t="s">
        <v>325</v>
      </c>
      <c r="F152" s="337" t="s">
        <v>139</v>
      </c>
      <c r="G152" s="338" t="s">
        <v>2</v>
      </c>
      <c r="H152" s="436" t="str">
        <f>_xlfn.SINGLE(_xlfn.XLOOKUP(A152,L:L,M:M))</f>
        <v>CJ</v>
      </c>
      <c r="I152" s="359" t="str">
        <f>_xlfn.XLOOKUP(H152,$Q$4:$Q$23,$R$4:$R$23)</f>
        <v>Flying Cyrils</v>
      </c>
      <c r="J152" s="339"/>
      <c r="K152" s="113"/>
      <c r="L152" s="147">
        <v>397</v>
      </c>
      <c r="M152" s="150" t="s">
        <v>49</v>
      </c>
      <c r="N152" s="148" t="str">
        <f t="shared" si="3"/>
        <v>Mabior Chol</v>
      </c>
      <c r="O152" s="178" t="e">
        <f>VLOOKUP(L152,L$2:$M151,2,FALSE)</f>
        <v>#N/A</v>
      </c>
      <c r="Q152" s="317"/>
    </row>
    <row r="153" spans="1:24" x14ac:dyDescent="0.35">
      <c r="A153" s="332">
        <v>580</v>
      </c>
      <c r="B153" s="333">
        <v>37</v>
      </c>
      <c r="C153" s="382" t="s">
        <v>1399</v>
      </c>
      <c r="D153" s="373" t="s">
        <v>819</v>
      </c>
      <c r="E153" s="371" t="s">
        <v>585</v>
      </c>
      <c r="F153" s="337" t="s">
        <v>140</v>
      </c>
      <c r="G153" s="338" t="s">
        <v>2</v>
      </c>
      <c r="H153" s="436" t="s">
        <v>62</v>
      </c>
      <c r="I153" s="359" t="str">
        <f>_xlfn.XLOOKUP(H153,$Q$4:$Q$23,$R$4:$R$23)</f>
        <v>Flying Cyrils</v>
      </c>
      <c r="J153" s="339" t="s">
        <v>1981</v>
      </c>
      <c r="K153" s="113"/>
      <c r="L153" s="147">
        <v>218</v>
      </c>
      <c r="M153" s="150" t="s">
        <v>53</v>
      </c>
      <c r="N153" s="148" t="str">
        <f t="shared" si="3"/>
        <v>Shai Bolton</v>
      </c>
      <c r="O153" s="178" t="e">
        <f>VLOOKUP(L153,L$2:$M152,2,FALSE)</f>
        <v>#N/A</v>
      </c>
      <c r="Q153" s="317"/>
    </row>
    <row r="154" spans="1:24" x14ac:dyDescent="0.35">
      <c r="A154" s="332">
        <v>604</v>
      </c>
      <c r="B154" s="333">
        <v>49</v>
      </c>
      <c r="C154" s="382" t="s">
        <v>1416</v>
      </c>
      <c r="D154" s="373" t="s">
        <v>857</v>
      </c>
      <c r="E154" s="371" t="s">
        <v>153</v>
      </c>
      <c r="F154" s="337" t="s">
        <v>140</v>
      </c>
      <c r="G154" s="338" t="s">
        <v>2</v>
      </c>
      <c r="H154" s="436" t="str">
        <f>_xlfn.SINGLE(_xlfn.XLOOKUP(A154,L:L,M:M))</f>
        <v>CJ</v>
      </c>
      <c r="I154" s="359" t="str">
        <f>_xlfn.XLOOKUP(H154,$Q$4:$Q$23,$R$4:$R$23)</f>
        <v>Flying Cyrils</v>
      </c>
      <c r="J154" s="339"/>
      <c r="K154" s="113"/>
      <c r="L154" s="147">
        <v>157</v>
      </c>
      <c r="M154" s="151" t="s">
        <v>66</v>
      </c>
      <c r="N154" s="148" t="str">
        <f t="shared" si="3"/>
        <v>Daniel McStay</v>
      </c>
      <c r="O154" s="178" t="e">
        <f>VLOOKUP(L154,L$2:$M153,2,FALSE)</f>
        <v>#N/A</v>
      </c>
      <c r="Q154" s="317"/>
    </row>
    <row r="155" spans="1:24" x14ac:dyDescent="0.35">
      <c r="A155" s="332">
        <v>613</v>
      </c>
      <c r="B155" s="333">
        <v>38</v>
      </c>
      <c r="C155" s="382" t="s">
        <v>1857</v>
      </c>
      <c r="D155" s="373" t="s">
        <v>677</v>
      </c>
      <c r="E155" s="371" t="s">
        <v>1627</v>
      </c>
      <c r="F155" s="337" t="s">
        <v>141</v>
      </c>
      <c r="G155" s="338" t="s">
        <v>2</v>
      </c>
      <c r="H155" s="436" t="str">
        <f>_xlfn.SINGLE(_xlfn.XLOOKUP(A155,L:L,M:M))</f>
        <v>CJ</v>
      </c>
      <c r="I155" s="359" t="str">
        <f>_xlfn.XLOOKUP(H155,$Q$4:$Q$23,$R$4:$R$23)</f>
        <v>Flying Cyrils</v>
      </c>
      <c r="J155" s="339"/>
      <c r="K155" s="113"/>
      <c r="L155" s="147">
        <v>353</v>
      </c>
      <c r="M155" s="151" t="s">
        <v>55</v>
      </c>
      <c r="N155" s="148" t="str">
        <f t="shared" si="3"/>
        <v>Aaron Cadman</v>
      </c>
      <c r="O155" s="178" t="e">
        <f>VLOOKUP(L155,L$2:$M154,2,FALSE)</f>
        <v>#N/A</v>
      </c>
      <c r="Q155" s="317"/>
      <c r="V155" s="114"/>
      <c r="W155" s="114"/>
      <c r="X155" s="114"/>
    </row>
    <row r="156" spans="1:24" x14ac:dyDescent="0.35">
      <c r="A156" s="332">
        <v>622</v>
      </c>
      <c r="B156" s="333">
        <v>15</v>
      </c>
      <c r="C156" s="382" t="s">
        <v>1428</v>
      </c>
      <c r="D156" s="373" t="s">
        <v>860</v>
      </c>
      <c r="E156" s="371" t="s">
        <v>584</v>
      </c>
      <c r="F156" s="337" t="s">
        <v>141</v>
      </c>
      <c r="G156" s="338"/>
      <c r="H156" s="436" t="s">
        <v>62</v>
      </c>
      <c r="I156" s="359" t="str">
        <f>_xlfn.XLOOKUP(H156,$Q$4:$Q$23,$R$4:$R$23)</f>
        <v>Flying Cyrils</v>
      </c>
      <c r="J156" s="339" t="s">
        <v>1981</v>
      </c>
      <c r="K156" s="113"/>
      <c r="L156" s="147">
        <v>436</v>
      </c>
      <c r="M156" s="151" t="s">
        <v>59</v>
      </c>
      <c r="N156" s="148" t="str">
        <f t="shared" si="3"/>
        <v>James Worpel</v>
      </c>
      <c r="O156" s="178" t="e">
        <f>VLOOKUP(L156,L$2:$M155,2,FALSE)</f>
        <v>#N/A</v>
      </c>
      <c r="Q156" s="317"/>
      <c r="V156" s="114"/>
      <c r="W156" s="114"/>
      <c r="X156" s="114"/>
    </row>
    <row r="157" spans="1:24" x14ac:dyDescent="0.35">
      <c r="A157" s="332">
        <v>635</v>
      </c>
      <c r="B157" s="333">
        <v>19</v>
      </c>
      <c r="C157" s="382" t="s">
        <v>1439</v>
      </c>
      <c r="D157" s="373" t="s">
        <v>863</v>
      </c>
      <c r="E157" s="371" t="s">
        <v>566</v>
      </c>
      <c r="F157" s="337" t="s">
        <v>141</v>
      </c>
      <c r="G157" s="338"/>
      <c r="H157" s="436" t="str">
        <f>_xlfn.SINGLE(_xlfn.XLOOKUP(A157,L:L,M:M))</f>
        <v>CJ</v>
      </c>
      <c r="I157" s="359" t="str">
        <f>_xlfn.XLOOKUP(H157,$Q$4:$Q$23,$R$4:$R$23)</f>
        <v>Flying Cyrils</v>
      </c>
      <c r="J157" s="339"/>
      <c r="K157" s="113"/>
      <c r="L157" s="147">
        <v>590</v>
      </c>
      <c r="M157" s="151" t="s">
        <v>888</v>
      </c>
      <c r="N157" s="148" t="str">
        <f t="shared" si="3"/>
        <v>Tom Lynch</v>
      </c>
      <c r="O157" s="178" t="e">
        <f>VLOOKUP(L157,L$2:$M156,2,FALSE)</f>
        <v>#N/A</v>
      </c>
      <c r="Q157" s="317"/>
      <c r="U157" s="114"/>
      <c r="V157" s="114"/>
      <c r="W157" s="114"/>
      <c r="X157" s="114"/>
    </row>
    <row r="158" spans="1:24" x14ac:dyDescent="0.35">
      <c r="A158" s="332">
        <v>648</v>
      </c>
      <c r="B158" s="333">
        <v>7</v>
      </c>
      <c r="C158" s="382" t="s">
        <v>1449</v>
      </c>
      <c r="D158" s="373" t="s">
        <v>867</v>
      </c>
      <c r="E158" s="371" t="s">
        <v>622</v>
      </c>
      <c r="F158" s="337" t="s">
        <v>141</v>
      </c>
      <c r="G158" s="338"/>
      <c r="H158" s="436" t="str">
        <f>_xlfn.SINGLE(_xlfn.XLOOKUP(A158,L:L,M:M))</f>
        <v>CJ</v>
      </c>
      <c r="I158" s="359" t="str">
        <f>_xlfn.XLOOKUP(H158,$Q$4:$Q$23,$R$4:$R$23)</f>
        <v>Flying Cyrils</v>
      </c>
      <c r="J158" s="339"/>
      <c r="K158" s="113"/>
      <c r="L158" s="147">
        <v>398</v>
      </c>
      <c r="M158" s="425" t="s">
        <v>78</v>
      </c>
      <c r="N158" s="148" t="str">
        <f t="shared" si="3"/>
        <v>Massimo  D'Ambrosio</v>
      </c>
      <c r="O158" s="178" t="e">
        <f>VLOOKUP(L158,L$2:$M157,2,FALSE)</f>
        <v>#N/A</v>
      </c>
      <c r="Q158" s="317"/>
      <c r="R158" s="114"/>
      <c r="S158" s="114"/>
      <c r="T158" s="114"/>
      <c r="U158" s="114"/>
      <c r="V158" s="114"/>
      <c r="W158" s="114"/>
      <c r="X158" s="114"/>
    </row>
    <row r="159" spans="1:24" x14ac:dyDescent="0.35">
      <c r="A159" s="332">
        <v>664</v>
      </c>
      <c r="B159" s="333">
        <v>18</v>
      </c>
      <c r="C159" s="382" t="s">
        <v>1872</v>
      </c>
      <c r="D159" s="373" t="s">
        <v>735</v>
      </c>
      <c r="E159" s="371" t="s">
        <v>1607</v>
      </c>
      <c r="F159" s="337" t="s">
        <v>142</v>
      </c>
      <c r="G159" s="338" t="s">
        <v>2</v>
      </c>
      <c r="H159" s="436" t="s">
        <v>62</v>
      </c>
      <c r="I159" s="359" t="str">
        <f>_xlfn.XLOOKUP(H159,$Q$4:$Q$23,$R$4:$R$23)</f>
        <v>Flying Cyrils</v>
      </c>
      <c r="J159" s="339" t="s">
        <v>1981</v>
      </c>
      <c r="K159" s="113"/>
      <c r="L159" s="147">
        <v>651</v>
      </c>
      <c r="M159" s="425" t="s">
        <v>76</v>
      </c>
      <c r="N159" s="148" t="str">
        <f t="shared" si="3"/>
        <v>Darcy Wilson</v>
      </c>
      <c r="O159" s="178" t="e">
        <f>VLOOKUP(L159,L$2:$M158,2,FALSE)</f>
        <v>#N/A</v>
      </c>
      <c r="Q159" s="317"/>
      <c r="R159" s="114"/>
      <c r="S159" s="114"/>
      <c r="T159" s="114"/>
      <c r="U159" s="114"/>
      <c r="V159" s="114"/>
      <c r="W159" s="114"/>
      <c r="X159" s="114"/>
    </row>
    <row r="160" spans="1:24" x14ac:dyDescent="0.35">
      <c r="A160" s="332">
        <v>712</v>
      </c>
      <c r="B160" s="333">
        <v>12</v>
      </c>
      <c r="C160" s="382" t="s">
        <v>1499</v>
      </c>
      <c r="D160" s="373" t="s">
        <v>744</v>
      </c>
      <c r="E160" s="371" t="s">
        <v>216</v>
      </c>
      <c r="F160" s="337" t="s">
        <v>143</v>
      </c>
      <c r="G160" s="338"/>
      <c r="H160" s="436" t="s">
        <v>62</v>
      </c>
      <c r="I160" s="359" t="str">
        <f>_xlfn.XLOOKUP(H160,$Q$4:$Q$23,$R$4:$R$23)</f>
        <v>Flying Cyrils</v>
      </c>
      <c r="J160" s="339" t="s">
        <v>1981</v>
      </c>
      <c r="K160" s="113"/>
      <c r="L160" s="147">
        <v>468</v>
      </c>
      <c r="M160" s="425" t="s">
        <v>1525</v>
      </c>
      <c r="N160" s="148" t="str">
        <f t="shared" si="3"/>
        <v>Tom Powell</v>
      </c>
      <c r="O160" s="178" t="e">
        <f>VLOOKUP(L160,L$2:$M159,2,FALSE)</f>
        <v>#N/A</v>
      </c>
      <c r="Q160" s="317"/>
      <c r="R160" s="114"/>
      <c r="S160" s="114"/>
      <c r="T160" s="114"/>
      <c r="U160" s="114"/>
      <c r="V160" s="114"/>
      <c r="W160" s="114"/>
      <c r="X160" s="114"/>
    </row>
    <row r="161" spans="1:24" x14ac:dyDescent="0.35">
      <c r="A161" s="332">
        <v>785</v>
      </c>
      <c r="B161" s="333" t="s">
        <v>1951</v>
      </c>
      <c r="C161" s="382" t="s">
        <v>1954</v>
      </c>
      <c r="D161" s="373" t="s">
        <v>687</v>
      </c>
      <c r="E161" s="371" t="s">
        <v>1955</v>
      </c>
      <c r="F161" s="337" t="s">
        <v>135</v>
      </c>
      <c r="G161" s="338" t="s">
        <v>2</v>
      </c>
      <c r="H161" s="436" t="s">
        <v>62</v>
      </c>
      <c r="I161" s="359" t="str">
        <f>_xlfn.XLOOKUP(H161,$Q$4:$Q$23,$R$4:$R$23)</f>
        <v>Flying Cyrils</v>
      </c>
      <c r="J161" s="339" t="s">
        <v>1981</v>
      </c>
      <c r="K161" s="113"/>
      <c r="L161" s="147">
        <v>51</v>
      </c>
      <c r="M161" s="425" t="s">
        <v>118</v>
      </c>
      <c r="N161" s="148" t="str">
        <f t="shared" si="3"/>
        <v>Jarrod Berry</v>
      </c>
      <c r="O161" s="178" t="e">
        <f>VLOOKUP(L161,L$2:$M160,2,FALSE)</f>
        <v>#N/A</v>
      </c>
      <c r="Q161" s="317"/>
      <c r="R161" s="114"/>
      <c r="S161" s="114"/>
      <c r="T161" s="114"/>
      <c r="U161" s="114"/>
      <c r="V161" s="114"/>
      <c r="W161" s="114"/>
      <c r="X161" s="114"/>
    </row>
    <row r="162" spans="1:24" x14ac:dyDescent="0.35">
      <c r="A162" s="332">
        <v>12</v>
      </c>
      <c r="B162" s="333">
        <v>34</v>
      </c>
      <c r="C162" s="382" t="s">
        <v>1700</v>
      </c>
      <c r="D162" s="373" t="s">
        <v>1586</v>
      </c>
      <c r="E162" s="371" t="s">
        <v>333</v>
      </c>
      <c r="F162" s="337" t="s">
        <v>128</v>
      </c>
      <c r="G162" s="338" t="s">
        <v>2</v>
      </c>
      <c r="H162" s="436" t="str">
        <f>_xlfn.SINGLE(_xlfn.XLOOKUP(A162,L:L,M:M))</f>
        <v>WB</v>
      </c>
      <c r="I162" s="359" t="str">
        <f>_xlfn.XLOOKUP(H162,$Q$4:$Q$23,$R$4:$R$23)</f>
        <v>Go the Torps</v>
      </c>
      <c r="J162" s="339"/>
      <c r="K162" s="113"/>
      <c r="L162" s="147">
        <v>47</v>
      </c>
      <c r="M162" s="149" t="s">
        <v>70</v>
      </c>
      <c r="N162" s="148" t="str">
        <f t="shared" si="3"/>
        <v>Levi Ashcroft</v>
      </c>
      <c r="O162" s="178" t="e">
        <f>VLOOKUP(L162,L$2:$M161,2,FALSE)</f>
        <v>#N/A</v>
      </c>
      <c r="Q162" s="317"/>
      <c r="R162" s="114"/>
      <c r="S162" s="114"/>
      <c r="T162" s="114"/>
      <c r="U162" s="114"/>
      <c r="V162" s="114"/>
      <c r="W162" s="114"/>
      <c r="X162" s="114"/>
    </row>
    <row r="163" spans="1:24" x14ac:dyDescent="0.35">
      <c r="A163" s="332">
        <v>38</v>
      </c>
      <c r="B163" s="333">
        <v>45</v>
      </c>
      <c r="C163" s="382" t="s">
        <v>955</v>
      </c>
      <c r="D163" s="373" t="s">
        <v>699</v>
      </c>
      <c r="E163" s="371" t="s">
        <v>235</v>
      </c>
      <c r="F163" s="337" t="s">
        <v>128</v>
      </c>
      <c r="G163" s="338" t="s">
        <v>2</v>
      </c>
      <c r="H163" s="436" t="s">
        <v>118</v>
      </c>
      <c r="I163" s="359" t="str">
        <f>_xlfn.XLOOKUP(H163,$Q$4:$Q$23,$R$4:$R$23)</f>
        <v>Go the Torps</v>
      </c>
      <c r="J163" s="339" t="s">
        <v>1981</v>
      </c>
      <c r="K163" s="113"/>
      <c r="L163" s="147">
        <v>202</v>
      </c>
      <c r="M163" s="149" t="s">
        <v>72</v>
      </c>
      <c r="N163" s="148" t="str">
        <f t="shared" si="3"/>
        <v>Darcy Parish</v>
      </c>
      <c r="O163" s="178" t="e">
        <f>VLOOKUP(L163,L$2:$M162,2,FALSE)</f>
        <v>#N/A</v>
      </c>
      <c r="Q163" s="317"/>
      <c r="R163" s="114"/>
      <c r="S163" s="114"/>
      <c r="T163" s="114"/>
      <c r="U163" s="114"/>
      <c r="V163" s="114"/>
      <c r="W163" s="114"/>
      <c r="X163" s="114"/>
    </row>
    <row r="164" spans="1:24" x14ac:dyDescent="0.35">
      <c r="A164" s="332">
        <v>51</v>
      </c>
      <c r="B164" s="333">
        <v>7</v>
      </c>
      <c r="C164" s="382" t="s">
        <v>965</v>
      </c>
      <c r="D164" s="373" t="s">
        <v>705</v>
      </c>
      <c r="E164" s="371" t="s">
        <v>205</v>
      </c>
      <c r="F164" s="337" t="s">
        <v>129</v>
      </c>
      <c r="G164" s="338"/>
      <c r="H164" s="436" t="str">
        <f>_xlfn.SINGLE(_xlfn.XLOOKUP(A164,L:L,M:M))</f>
        <v>WB</v>
      </c>
      <c r="I164" s="359" t="str">
        <f>_xlfn.XLOOKUP(H164,$Q$4:$Q$23,$R$4:$R$23)</f>
        <v>Go the Torps</v>
      </c>
      <c r="J164" s="339"/>
      <c r="K164" s="113"/>
      <c r="L164" s="147">
        <v>471</v>
      </c>
      <c r="M164" s="149" t="s">
        <v>68</v>
      </c>
      <c r="N164" s="148" t="str">
        <f t="shared" si="3"/>
        <v>Jy Simpkin</v>
      </c>
      <c r="O164" s="178" t="e">
        <f>VLOOKUP(L164,L$2:$M163,2,FALSE)</f>
        <v>#N/A</v>
      </c>
      <c r="Q164" s="317"/>
      <c r="R164" s="114"/>
      <c r="S164" s="114"/>
      <c r="T164" s="114"/>
      <c r="U164" s="114"/>
      <c r="V164" s="114"/>
      <c r="W164" s="114"/>
      <c r="X164" s="114"/>
    </row>
    <row r="165" spans="1:24" ht="18.600000000000001" thickBot="1" x14ac:dyDescent="0.4">
      <c r="A165" s="332">
        <v>67</v>
      </c>
      <c r="B165" s="333">
        <v>1</v>
      </c>
      <c r="C165" s="382" t="s">
        <v>980</v>
      </c>
      <c r="D165" s="373" t="s">
        <v>711</v>
      </c>
      <c r="E165" s="371" t="s">
        <v>254</v>
      </c>
      <c r="F165" s="337" t="s">
        <v>129</v>
      </c>
      <c r="G165" s="338"/>
      <c r="H165" s="436" t="str">
        <f>_xlfn.SINGLE(_xlfn.XLOOKUP(A165,L:L,M:M))</f>
        <v>WB</v>
      </c>
      <c r="I165" s="359" t="str">
        <f>_xlfn.XLOOKUP(H165,$Q$4:$Q$23,$R$4:$R$23)</f>
        <v>Go the Torps</v>
      </c>
      <c r="J165" s="339"/>
      <c r="K165" s="117"/>
      <c r="L165" s="152">
        <v>477</v>
      </c>
      <c r="M165" s="155" t="s">
        <v>74</v>
      </c>
      <c r="N165" s="154" t="str">
        <f t="shared" si="3"/>
        <v>George Wardlaw</v>
      </c>
      <c r="O165" s="178" t="e">
        <f>VLOOKUP(L165,L$2:$M164,2,FALSE)</f>
        <v>#N/A</v>
      </c>
      <c r="Q165" s="317"/>
      <c r="R165" s="114"/>
      <c r="S165" s="114"/>
      <c r="T165" s="114"/>
      <c r="U165" s="114"/>
      <c r="V165" s="114"/>
      <c r="W165" s="114"/>
      <c r="X165" s="114"/>
    </row>
    <row r="166" spans="1:24" x14ac:dyDescent="0.35">
      <c r="A166" s="332">
        <v>84</v>
      </c>
      <c r="B166" s="333">
        <v>29</v>
      </c>
      <c r="C166" s="382" t="s">
        <v>997</v>
      </c>
      <c r="D166" s="373" t="s">
        <v>712</v>
      </c>
      <c r="E166" s="371" t="s">
        <v>270</v>
      </c>
      <c r="F166" s="337" t="s">
        <v>129</v>
      </c>
      <c r="G166" s="338" t="s">
        <v>2</v>
      </c>
      <c r="H166" s="436" t="s">
        <v>118</v>
      </c>
      <c r="I166" s="359" t="str">
        <f>_xlfn.XLOOKUP(H166,$Q$4:$Q$23,$R$4:$R$23)</f>
        <v>Go the Torps</v>
      </c>
      <c r="J166" s="339" t="s">
        <v>1981</v>
      </c>
      <c r="K166" s="111" t="s">
        <v>11</v>
      </c>
      <c r="L166" s="145">
        <v>320</v>
      </c>
      <c r="M166" s="156" t="s">
        <v>53</v>
      </c>
      <c r="N166" s="146" t="str">
        <f t="shared" si="3"/>
        <v>Oliver Henry</v>
      </c>
      <c r="O166" s="178" t="e">
        <f>VLOOKUP(L166,L$2:$M165,2,FALSE)</f>
        <v>#N/A</v>
      </c>
      <c r="Q166" s="317"/>
      <c r="R166" s="114"/>
      <c r="S166" s="114"/>
      <c r="T166" s="114"/>
      <c r="U166" s="114"/>
      <c r="V166" s="114"/>
      <c r="W166" s="114"/>
      <c r="X166" s="114"/>
    </row>
    <row r="167" spans="1:24" x14ac:dyDescent="0.35">
      <c r="A167" s="332">
        <v>139</v>
      </c>
      <c r="B167" s="333">
        <v>13</v>
      </c>
      <c r="C167" s="382" t="s">
        <v>1047</v>
      </c>
      <c r="D167" s="373" t="s">
        <v>697</v>
      </c>
      <c r="E167" s="371" t="s">
        <v>307</v>
      </c>
      <c r="F167" s="337" t="s">
        <v>131</v>
      </c>
      <c r="G167" s="338" t="s">
        <v>2</v>
      </c>
      <c r="H167" s="436" t="s">
        <v>118</v>
      </c>
      <c r="I167" s="359" t="str">
        <f>_xlfn.XLOOKUP(H167,$Q$4:$Q$23,$R$4:$R$23)</f>
        <v>Go the Torps</v>
      </c>
      <c r="J167" s="339" t="s">
        <v>1981</v>
      </c>
      <c r="K167" s="113"/>
      <c r="L167" s="147">
        <v>653</v>
      </c>
      <c r="M167" s="150" t="s">
        <v>49</v>
      </c>
      <c r="N167" s="148" t="str">
        <f t="shared" si="3"/>
        <v>Mason Wood</v>
      </c>
      <c r="O167" s="178" t="e">
        <f>VLOOKUP(L167,L$2:$M166,2,FALSE)</f>
        <v>#N/A</v>
      </c>
      <c r="Q167" s="317"/>
      <c r="R167" s="114"/>
      <c r="S167" s="114"/>
      <c r="T167" s="114"/>
      <c r="U167" s="114"/>
      <c r="V167" s="114"/>
      <c r="W167" s="114"/>
      <c r="X167" s="114"/>
    </row>
    <row r="168" spans="1:24" x14ac:dyDescent="0.35">
      <c r="A168" s="332">
        <v>179</v>
      </c>
      <c r="B168" s="333">
        <v>44</v>
      </c>
      <c r="C168" s="382" t="s">
        <v>1738</v>
      </c>
      <c r="D168" s="373" t="s">
        <v>1663</v>
      </c>
      <c r="E168" s="371" t="s">
        <v>1574</v>
      </c>
      <c r="F168" s="337" t="s">
        <v>132</v>
      </c>
      <c r="G168" s="338" t="s">
        <v>2</v>
      </c>
      <c r="H168" s="436" t="s">
        <v>118</v>
      </c>
      <c r="I168" s="359" t="str">
        <f>_xlfn.XLOOKUP(H168,$Q$4:$Q$23,$R$4:$R$23)</f>
        <v>Go the Torps</v>
      </c>
      <c r="J168" s="339" t="s">
        <v>1981</v>
      </c>
      <c r="K168" s="113"/>
      <c r="L168" s="147">
        <v>731</v>
      </c>
      <c r="M168" s="150" t="s">
        <v>886</v>
      </c>
      <c r="N168" s="148" t="str">
        <f t="shared" si="3"/>
        <v>Ryley Sanders</v>
      </c>
      <c r="O168" s="178" t="e">
        <f>VLOOKUP(L168,L$2:$M167,2,FALSE)</f>
        <v>#N/A</v>
      </c>
      <c r="Q168" s="317"/>
      <c r="R168" s="114"/>
      <c r="S168" s="114"/>
      <c r="T168" s="114"/>
      <c r="U168" s="114"/>
      <c r="V168" s="114"/>
      <c r="W168" s="114"/>
      <c r="X168" s="114"/>
    </row>
    <row r="169" spans="1:24" x14ac:dyDescent="0.35">
      <c r="A169" s="332">
        <v>228</v>
      </c>
      <c r="B169" s="333">
        <v>37</v>
      </c>
      <c r="C169" s="382" t="s">
        <v>1748</v>
      </c>
      <c r="D169" s="373" t="s">
        <v>1041</v>
      </c>
      <c r="E169" s="371" t="s">
        <v>333</v>
      </c>
      <c r="F169" s="337" t="s">
        <v>133</v>
      </c>
      <c r="G169" s="338"/>
      <c r="H169" s="436" t="s">
        <v>118</v>
      </c>
      <c r="I169" s="359" t="str">
        <f>_xlfn.XLOOKUP(H169,$Q$4:$Q$23,$R$4:$R$23)</f>
        <v>Go the Torps</v>
      </c>
      <c r="J169" s="339" t="s">
        <v>1981</v>
      </c>
      <c r="K169" s="113"/>
      <c r="L169" s="147">
        <v>27</v>
      </c>
      <c r="M169" s="150" t="s">
        <v>117</v>
      </c>
      <c r="N169" s="148" t="str">
        <f t="shared" si="3"/>
        <v>Alex Neal-Bullen</v>
      </c>
      <c r="O169" s="178" t="e">
        <f>VLOOKUP(L169,L$2:$M168,2,FALSE)</f>
        <v>#N/A</v>
      </c>
      <c r="Q169" s="317"/>
      <c r="R169" s="114"/>
      <c r="S169" s="114"/>
      <c r="T169" s="114"/>
      <c r="U169" s="114"/>
      <c r="V169" s="114"/>
      <c r="W169" s="114"/>
      <c r="X169" s="114"/>
    </row>
    <row r="170" spans="1:24" x14ac:dyDescent="0.35">
      <c r="A170" s="332">
        <v>233</v>
      </c>
      <c r="B170" s="333">
        <v>44</v>
      </c>
      <c r="C170" s="382" t="s">
        <v>1122</v>
      </c>
      <c r="D170" s="373" t="s">
        <v>680</v>
      </c>
      <c r="E170" s="371" t="s">
        <v>315</v>
      </c>
      <c r="F170" s="337" t="s">
        <v>133</v>
      </c>
      <c r="G170" s="338"/>
      <c r="H170" s="436" t="str">
        <f>_xlfn.SINGLE(_xlfn.XLOOKUP(A170,L:L,M:M))</f>
        <v>WB</v>
      </c>
      <c r="I170" s="359" t="str">
        <f>_xlfn.XLOOKUP(H170,$Q$4:$Q$23,$R$4:$R$23)</f>
        <v>Go the Torps</v>
      </c>
      <c r="J170" s="339"/>
      <c r="K170" s="113"/>
      <c r="L170" s="147">
        <v>775</v>
      </c>
      <c r="M170" s="151" t="s">
        <v>888</v>
      </c>
      <c r="N170" s="148" t="str">
        <f t="shared" ref="N170:N233" si="4">_xlfn.SINGLE(_xlfn.XLOOKUP(L170,A:A,C:C))</f>
        <v>Harley Reid</v>
      </c>
      <c r="O170" s="178" t="e">
        <f>VLOOKUP(L170,L$2:$M169,2,FALSE)</f>
        <v>#N/A</v>
      </c>
      <c r="Q170" s="317"/>
      <c r="R170" s="114"/>
      <c r="S170" s="114"/>
      <c r="T170" s="114"/>
      <c r="U170" s="114"/>
      <c r="V170" s="114"/>
      <c r="W170" s="114"/>
      <c r="X170" s="114"/>
    </row>
    <row r="171" spans="1:24" x14ac:dyDescent="0.35">
      <c r="A171" s="332">
        <v>280</v>
      </c>
      <c r="B171" s="333">
        <v>38</v>
      </c>
      <c r="C171" s="382" t="s">
        <v>1764</v>
      </c>
      <c r="D171" s="373" t="s">
        <v>1157</v>
      </c>
      <c r="E171" s="371" t="s">
        <v>393</v>
      </c>
      <c r="F171" s="337" t="s">
        <v>135</v>
      </c>
      <c r="G171" s="338" t="s">
        <v>2</v>
      </c>
      <c r="H171" s="436" t="s">
        <v>118</v>
      </c>
      <c r="I171" s="359" t="str">
        <f>_xlfn.XLOOKUP(H171,$Q$4:$Q$23,$R$4:$R$23)</f>
        <v>Go the Torps</v>
      </c>
      <c r="J171" s="339" t="s">
        <v>1981</v>
      </c>
      <c r="K171" s="113"/>
      <c r="L171" s="147">
        <v>389</v>
      </c>
      <c r="M171" s="151" t="s">
        <v>59</v>
      </c>
      <c r="N171" s="148" t="str">
        <f t="shared" si="4"/>
        <v>Karl Amon</v>
      </c>
      <c r="O171" s="178" t="e">
        <f>VLOOKUP(L171,L$2:$M170,2,FALSE)</f>
        <v>#N/A</v>
      </c>
      <c r="Q171" s="317"/>
      <c r="R171" s="114"/>
      <c r="S171" s="114"/>
      <c r="T171" s="114"/>
      <c r="U171" s="114"/>
      <c r="V171" s="114"/>
      <c r="W171" s="114"/>
      <c r="X171" s="114"/>
    </row>
    <row r="172" spans="1:24" x14ac:dyDescent="0.35">
      <c r="A172" s="332">
        <v>290</v>
      </c>
      <c r="B172" s="333">
        <v>20</v>
      </c>
      <c r="C172" s="382" t="s">
        <v>1165</v>
      </c>
      <c r="D172" s="373" t="s">
        <v>773</v>
      </c>
      <c r="E172" s="371" t="s">
        <v>401</v>
      </c>
      <c r="F172" s="337" t="s">
        <v>135</v>
      </c>
      <c r="G172" s="338" t="s">
        <v>2</v>
      </c>
      <c r="H172" s="436" t="str">
        <f>_xlfn.SINGLE(_xlfn.XLOOKUP(A172,L:L,M:M))</f>
        <v>WB</v>
      </c>
      <c r="I172" s="359" t="str">
        <f>_xlfn.XLOOKUP(H172,$Q$4:$Q$23,$R$4:$R$23)</f>
        <v>Go the Torps</v>
      </c>
      <c r="J172" s="339"/>
      <c r="K172" s="113"/>
      <c r="L172" s="147">
        <v>462</v>
      </c>
      <c r="M172" s="151" t="s">
        <v>55</v>
      </c>
      <c r="N172" s="148" t="str">
        <f t="shared" si="4"/>
        <v>Colby McKercher</v>
      </c>
      <c r="O172" s="178" t="e">
        <f>VLOOKUP(L172,L$2:$M171,2,FALSE)</f>
        <v>#N/A</v>
      </c>
      <c r="Q172" s="317"/>
      <c r="R172" s="114"/>
      <c r="S172" s="114"/>
      <c r="T172" s="114"/>
      <c r="U172" s="114"/>
      <c r="V172" s="114"/>
      <c r="W172" s="114"/>
      <c r="X172" s="114"/>
    </row>
    <row r="173" spans="1:24" x14ac:dyDescent="0.35">
      <c r="A173" s="332">
        <v>291</v>
      </c>
      <c r="B173" s="333">
        <v>17</v>
      </c>
      <c r="C173" s="382" t="s">
        <v>1411</v>
      </c>
      <c r="D173" s="373" t="s">
        <v>657</v>
      </c>
      <c r="E173" s="371" t="s">
        <v>571</v>
      </c>
      <c r="F173" s="337" t="s">
        <v>135</v>
      </c>
      <c r="G173" s="338"/>
      <c r="H173" s="436" t="str">
        <f>_xlfn.SINGLE(_xlfn.XLOOKUP(A173,L:L,M:M))</f>
        <v>WB</v>
      </c>
      <c r="I173" s="359" t="str">
        <f>_xlfn.XLOOKUP(H173,$Q$4:$Q$23,$R$4:$R$23)</f>
        <v>Go the Torps</v>
      </c>
      <c r="J173" s="339"/>
      <c r="K173" s="113"/>
      <c r="L173" s="147">
        <v>443</v>
      </c>
      <c r="M173" s="151" t="s">
        <v>66</v>
      </c>
      <c r="N173" s="148" t="str">
        <f t="shared" si="4"/>
        <v>Caleb Daniel</v>
      </c>
      <c r="O173" s="178" t="e">
        <f>VLOOKUP(L173,L$2:$M172,2,FALSE)</f>
        <v>#N/A</v>
      </c>
      <c r="Q173" s="317"/>
      <c r="S173" s="114"/>
      <c r="T173" s="114"/>
      <c r="U173" s="114"/>
      <c r="V173" s="114"/>
      <c r="W173" s="114"/>
      <c r="X173" s="114"/>
    </row>
    <row r="174" spans="1:24" x14ac:dyDescent="0.35">
      <c r="A174" s="332">
        <v>298</v>
      </c>
      <c r="B174" s="333">
        <v>4</v>
      </c>
      <c r="C174" s="382" t="s">
        <v>1171</v>
      </c>
      <c r="D174" s="373" t="s">
        <v>786</v>
      </c>
      <c r="E174" s="371" t="s">
        <v>407</v>
      </c>
      <c r="F174" s="337" t="s">
        <v>135</v>
      </c>
      <c r="G174" s="338"/>
      <c r="H174" s="436" t="str">
        <f>_xlfn.SINGLE(_xlfn.XLOOKUP(A174,L:L,M:M))</f>
        <v>WB</v>
      </c>
      <c r="I174" s="359" t="str">
        <f>_xlfn.XLOOKUP(H174,$Q$4:$Q$23,$R$4:$R$23)</f>
        <v>Go the Torps</v>
      </c>
      <c r="J174" s="339"/>
      <c r="K174" s="113"/>
      <c r="L174" s="147">
        <v>67</v>
      </c>
      <c r="M174" s="425" t="s">
        <v>118</v>
      </c>
      <c r="N174" s="148" t="str">
        <f t="shared" si="4"/>
        <v>Kai Lohmann</v>
      </c>
      <c r="O174" s="178" t="e">
        <f>VLOOKUP(L174,L$2:$M173,2,FALSE)</f>
        <v>#N/A</v>
      </c>
      <c r="Q174" s="317"/>
      <c r="R174" s="114"/>
      <c r="S174" s="114"/>
      <c r="T174" s="114"/>
      <c r="U174" s="114"/>
      <c r="V174" s="114"/>
      <c r="W174" s="114"/>
      <c r="X174" s="114"/>
    </row>
    <row r="175" spans="1:24" x14ac:dyDescent="0.35">
      <c r="A175" s="332">
        <v>334</v>
      </c>
      <c r="B175" s="333">
        <v>42</v>
      </c>
      <c r="C175" s="382" t="s">
        <v>1199</v>
      </c>
      <c r="D175" s="373" t="s">
        <v>787</v>
      </c>
      <c r="E175" s="371" t="s">
        <v>426</v>
      </c>
      <c r="F175" s="337" t="s">
        <v>134</v>
      </c>
      <c r="G175" s="338"/>
      <c r="H175" s="436" t="s">
        <v>118</v>
      </c>
      <c r="I175" s="359" t="str">
        <f>_xlfn.XLOOKUP(H175,$Q$4:$Q$23,$R$4:$R$23)</f>
        <v>Go the Torps</v>
      </c>
      <c r="J175" s="339" t="s">
        <v>1981</v>
      </c>
      <c r="K175" s="113"/>
      <c r="L175" s="147">
        <v>752</v>
      </c>
      <c r="M175" s="425" t="s">
        <v>1525</v>
      </c>
      <c r="N175" s="148" t="str">
        <f t="shared" si="4"/>
        <v>Liam Duggan</v>
      </c>
      <c r="O175" s="178" t="e">
        <f>VLOOKUP(L175,L$2:$M174,2,FALSE)</f>
        <v>#N/A</v>
      </c>
      <c r="Q175" s="317"/>
      <c r="R175" s="114"/>
      <c r="S175" s="114"/>
      <c r="T175" s="114"/>
      <c r="U175" s="114"/>
      <c r="V175" s="114"/>
      <c r="W175" s="114"/>
      <c r="X175" s="114"/>
    </row>
    <row r="176" spans="1:24" x14ac:dyDescent="0.35">
      <c r="A176" s="332">
        <v>362</v>
      </c>
      <c r="B176" s="333">
        <v>12</v>
      </c>
      <c r="C176" s="382" t="s">
        <v>1221</v>
      </c>
      <c r="D176" s="373" t="s">
        <v>708</v>
      </c>
      <c r="E176" s="371" t="s">
        <v>197</v>
      </c>
      <c r="F176" s="337" t="s">
        <v>136</v>
      </c>
      <c r="G176" s="338"/>
      <c r="H176" s="436" t="str">
        <f>_xlfn.SINGLE(_xlfn.XLOOKUP(A176,L:L,M:M))</f>
        <v>WB</v>
      </c>
      <c r="I176" s="359" t="str">
        <f>_xlfn.XLOOKUP(H176,$Q$4:$Q$23,$R$4:$R$23)</f>
        <v>Go the Torps</v>
      </c>
      <c r="J176" s="339"/>
      <c r="K176" s="113"/>
      <c r="L176" s="147">
        <v>756</v>
      </c>
      <c r="M176" s="425" t="s">
        <v>76</v>
      </c>
      <c r="N176" s="148" t="str">
        <f t="shared" si="4"/>
        <v>Jack Graham</v>
      </c>
      <c r="O176" s="178" t="e">
        <f>VLOOKUP(L176,L$2:$M175,2,FALSE)</f>
        <v>#N/A</v>
      </c>
      <c r="Q176" s="317"/>
      <c r="R176" s="114"/>
      <c r="S176" s="114"/>
      <c r="T176" s="114"/>
      <c r="U176" s="114"/>
      <c r="V176" s="114"/>
      <c r="W176" s="114"/>
      <c r="X176" s="114"/>
    </row>
    <row r="177" spans="1:24" x14ac:dyDescent="0.35">
      <c r="A177" s="332">
        <v>367</v>
      </c>
      <c r="B177" s="333">
        <v>23</v>
      </c>
      <c r="C177" s="382" t="s">
        <v>1227</v>
      </c>
      <c r="D177" s="373" t="s">
        <v>735</v>
      </c>
      <c r="E177" s="371" t="s">
        <v>450</v>
      </c>
      <c r="F177" s="337" t="s">
        <v>136</v>
      </c>
      <c r="G177" s="338"/>
      <c r="H177" s="436" t="str">
        <f>_xlfn.SINGLE(_xlfn.XLOOKUP(A177,L:L,M:M))</f>
        <v>WB</v>
      </c>
      <c r="I177" s="359" t="str">
        <f>_xlfn.XLOOKUP(H177,$Q$4:$Q$23,$R$4:$R$23)</f>
        <v>Go the Torps</v>
      </c>
      <c r="J177" s="339"/>
      <c r="K177" s="113"/>
      <c r="L177" s="147">
        <v>330</v>
      </c>
      <c r="M177" s="425" t="s">
        <v>78</v>
      </c>
      <c r="N177" s="148" t="str">
        <f t="shared" si="4"/>
        <v>Gryan Miers</v>
      </c>
      <c r="O177" s="178" t="e">
        <f>VLOOKUP(L177,L$2:$M176,2,FALSE)</f>
        <v>#N/A</v>
      </c>
      <c r="Q177" s="317"/>
      <c r="R177" s="114"/>
      <c r="S177" s="114"/>
      <c r="T177" s="114"/>
      <c r="U177" s="114"/>
      <c r="V177" s="114"/>
      <c r="W177" s="114"/>
      <c r="X177" s="114"/>
    </row>
    <row r="178" spans="1:24" x14ac:dyDescent="0.35">
      <c r="A178" s="332">
        <v>381</v>
      </c>
      <c r="B178" s="333">
        <v>18</v>
      </c>
      <c r="C178" s="382" t="s">
        <v>1237</v>
      </c>
      <c r="D178" s="373" t="s">
        <v>807</v>
      </c>
      <c r="E178" s="371" t="s">
        <v>459</v>
      </c>
      <c r="F178" s="337" t="s">
        <v>136</v>
      </c>
      <c r="G178" s="338"/>
      <c r="H178" s="436" t="s">
        <v>118</v>
      </c>
      <c r="I178" s="359" t="str">
        <f>_xlfn.XLOOKUP(H178,$Q$4:$Q$23,$R$4:$R$23)</f>
        <v>Go the Torps</v>
      </c>
      <c r="J178" s="339" t="s">
        <v>1981</v>
      </c>
      <c r="K178" s="113"/>
      <c r="L178" s="147">
        <v>547</v>
      </c>
      <c r="M178" s="149" t="s">
        <v>74</v>
      </c>
      <c r="N178" s="148" t="str">
        <f t="shared" si="4"/>
        <v>Jack Lukosius</v>
      </c>
      <c r="O178" s="178" t="e">
        <f>VLOOKUP(L178,L$2:$M177,2,FALSE)</f>
        <v>#N/A</v>
      </c>
      <c r="Q178" s="317"/>
      <c r="R178" s="114"/>
      <c r="S178" s="114"/>
      <c r="T178" s="114"/>
      <c r="U178" s="114"/>
      <c r="V178" s="114"/>
      <c r="W178" s="114"/>
      <c r="X178" s="114"/>
    </row>
    <row r="179" spans="1:24" x14ac:dyDescent="0.35">
      <c r="A179" s="332">
        <v>411</v>
      </c>
      <c r="B179" s="333">
        <v>31</v>
      </c>
      <c r="C179" s="382" t="s">
        <v>1263</v>
      </c>
      <c r="D179" s="373" t="s">
        <v>796</v>
      </c>
      <c r="E179" s="371" t="s">
        <v>478</v>
      </c>
      <c r="F179" s="337" t="s">
        <v>137</v>
      </c>
      <c r="G179" s="338"/>
      <c r="H179" s="436" t="str">
        <f>_xlfn.SINGLE(_xlfn.XLOOKUP(A179,L:L,M:M))</f>
        <v>WB</v>
      </c>
      <c r="I179" s="359" t="str">
        <f>_xlfn.XLOOKUP(H179,$Q$4:$Q$23,$R$4:$R$23)</f>
        <v>Go the Torps</v>
      </c>
      <c r="J179" s="339"/>
      <c r="K179" s="113"/>
      <c r="L179" s="147">
        <v>730</v>
      </c>
      <c r="M179" s="149" t="s">
        <v>68</v>
      </c>
      <c r="N179" s="148" t="str">
        <f t="shared" si="4"/>
        <v>Ed Richards</v>
      </c>
      <c r="O179" s="178" t="e">
        <f>VLOOKUP(L179,L$2:$M178,2,FALSE)</f>
        <v>#N/A</v>
      </c>
      <c r="Q179" s="317"/>
      <c r="S179" s="114"/>
      <c r="T179" s="114"/>
      <c r="U179" s="114"/>
      <c r="V179" s="114"/>
      <c r="W179" s="114"/>
      <c r="X179" s="114"/>
    </row>
    <row r="180" spans="1:24" x14ac:dyDescent="0.35">
      <c r="A180" s="332">
        <v>421</v>
      </c>
      <c r="B180" s="333">
        <v>3</v>
      </c>
      <c r="C180" s="382" t="s">
        <v>1272</v>
      </c>
      <c r="D180" s="373" t="s">
        <v>816</v>
      </c>
      <c r="E180" s="371" t="s">
        <v>171</v>
      </c>
      <c r="F180" s="337" t="s">
        <v>137</v>
      </c>
      <c r="G180" s="338"/>
      <c r="H180" s="436" t="str">
        <f>_xlfn.SINGLE(_xlfn.XLOOKUP(A180,L:L,M:M))</f>
        <v>WB</v>
      </c>
      <c r="I180" s="359" t="str">
        <f>_xlfn.XLOOKUP(H180,$Q$4:$Q$23,$R$4:$R$23)</f>
        <v>Go the Torps</v>
      </c>
      <c r="J180" s="339"/>
      <c r="K180" s="113"/>
      <c r="L180" s="147">
        <v>382</v>
      </c>
      <c r="M180" s="149" t="s">
        <v>72</v>
      </c>
      <c r="N180" s="148" t="str">
        <f t="shared" si="4"/>
        <v>Jake Stringer</v>
      </c>
      <c r="O180" s="178" t="e">
        <f>VLOOKUP(L180,L$2:$M179,2,FALSE)</f>
        <v>#N/A</v>
      </c>
      <c r="Q180" s="317"/>
      <c r="R180" s="114"/>
      <c r="S180" s="114"/>
      <c r="T180" s="114"/>
      <c r="U180" s="114"/>
      <c r="V180" s="114"/>
      <c r="W180" s="114"/>
      <c r="X180" s="114"/>
    </row>
    <row r="181" spans="1:24" x14ac:dyDescent="0.35">
      <c r="A181" s="332">
        <v>422</v>
      </c>
      <c r="B181" s="333">
        <v>38</v>
      </c>
      <c r="C181" s="382" t="s">
        <v>1802</v>
      </c>
      <c r="D181" s="373" t="s">
        <v>1273</v>
      </c>
      <c r="E181" s="371" t="s">
        <v>485</v>
      </c>
      <c r="F181" s="337" t="s">
        <v>137</v>
      </c>
      <c r="G181" s="338" t="s">
        <v>2</v>
      </c>
      <c r="H181" s="436" t="str">
        <f>_xlfn.SINGLE(_xlfn.XLOOKUP(A181,L:L,M:M))</f>
        <v>WB</v>
      </c>
      <c r="I181" s="359" t="str">
        <f>_xlfn.XLOOKUP(H181,$Q$4:$Q$23,$R$4:$R$23)</f>
        <v>Go the Torps</v>
      </c>
      <c r="J181" s="339"/>
      <c r="K181" s="113"/>
      <c r="L181" s="147">
        <v>433</v>
      </c>
      <c r="M181" s="149" t="s">
        <v>70</v>
      </c>
      <c r="N181" s="148" t="str">
        <f t="shared" si="4"/>
        <v>Nick Watson</v>
      </c>
      <c r="O181" s="178" t="e">
        <f>VLOOKUP(L181,L$2:$M180,2,FALSE)</f>
        <v>#N/A</v>
      </c>
      <c r="Q181" s="317"/>
      <c r="R181" s="114"/>
      <c r="S181" s="114"/>
      <c r="T181" s="114"/>
      <c r="U181" s="114"/>
      <c r="V181" s="114"/>
      <c r="W181" s="114"/>
      <c r="X181" s="114"/>
    </row>
    <row r="182" spans="1:24" x14ac:dyDescent="0.35">
      <c r="A182" s="332">
        <v>431</v>
      </c>
      <c r="B182" s="333"/>
      <c r="C182" s="382" t="s">
        <v>1804</v>
      </c>
      <c r="D182" s="373" t="s">
        <v>1661</v>
      </c>
      <c r="E182" s="371" t="s">
        <v>1571</v>
      </c>
      <c r="F182" s="337" t="s">
        <v>137</v>
      </c>
      <c r="G182" s="338" t="s">
        <v>2</v>
      </c>
      <c r="H182" s="436" t="s">
        <v>118</v>
      </c>
      <c r="I182" s="359" t="str">
        <f>_xlfn.XLOOKUP(H182,$Q$4:$Q$23,$R$4:$R$23)</f>
        <v>Go the Torps</v>
      </c>
      <c r="J182" s="339" t="s">
        <v>1981</v>
      </c>
      <c r="K182" s="113"/>
      <c r="L182" s="147">
        <v>680</v>
      </c>
      <c r="M182" s="427" t="s">
        <v>57</v>
      </c>
      <c r="N182" s="148" t="str">
        <f t="shared" si="4"/>
        <v>Jake Lloyd</v>
      </c>
      <c r="O182" s="178" t="e">
        <f>VLOOKUP(L182,L$2:$M181,2,FALSE)</f>
        <v>#N/A</v>
      </c>
      <c r="Q182" s="317"/>
      <c r="R182" s="114"/>
      <c r="S182" s="114"/>
      <c r="T182" s="114"/>
      <c r="U182" s="114"/>
      <c r="V182" s="114"/>
      <c r="W182" s="114"/>
      <c r="X182" s="114"/>
    </row>
    <row r="183" spans="1:24" x14ac:dyDescent="0.35">
      <c r="A183" s="332">
        <v>434</v>
      </c>
      <c r="B183" s="333">
        <v>23</v>
      </c>
      <c r="C183" s="382" t="s">
        <v>1284</v>
      </c>
      <c r="D183" s="373" t="s">
        <v>806</v>
      </c>
      <c r="E183" s="371" t="s">
        <v>491</v>
      </c>
      <c r="F183" s="337" t="s">
        <v>137</v>
      </c>
      <c r="G183" s="338"/>
      <c r="H183" s="436" t="str">
        <f>_xlfn.SINGLE(_xlfn.XLOOKUP(A183,L:L,M:M))</f>
        <v>WB</v>
      </c>
      <c r="I183" s="359" t="str">
        <f>_xlfn.XLOOKUP(H183,$Q$4:$Q$23,$R$4:$R$23)</f>
        <v>Go the Torps</v>
      </c>
      <c r="J183" s="339"/>
      <c r="K183" s="113"/>
      <c r="L183" s="147">
        <v>368</v>
      </c>
      <c r="M183" s="427" t="s">
        <v>62</v>
      </c>
      <c r="N183" s="148" t="str">
        <f t="shared" si="4"/>
        <v>Connor Idun</v>
      </c>
      <c r="O183" s="178" t="e">
        <f>VLOOKUP(L183,L$2:$M182,2,FALSE)</f>
        <v>#N/A</v>
      </c>
      <c r="Q183" s="317"/>
      <c r="R183" s="114"/>
      <c r="S183" s="114"/>
      <c r="T183" s="114"/>
      <c r="U183" s="114"/>
      <c r="V183" s="114"/>
      <c r="W183" s="114"/>
      <c r="X183" s="114"/>
    </row>
    <row r="184" spans="1:24" x14ac:dyDescent="0.35">
      <c r="A184" s="332">
        <v>472</v>
      </c>
      <c r="B184" s="333">
        <v>15</v>
      </c>
      <c r="C184" s="382" t="s">
        <v>1352</v>
      </c>
      <c r="D184" s="373" t="s">
        <v>768</v>
      </c>
      <c r="E184" s="371" t="s">
        <v>488</v>
      </c>
      <c r="F184" s="337" t="s">
        <v>1547</v>
      </c>
      <c r="G184" s="340"/>
      <c r="H184" s="436" t="s">
        <v>118</v>
      </c>
      <c r="I184" s="359" t="str">
        <f>_xlfn.XLOOKUP(H184,$Q$4:$Q$23,$R$4:$R$23)</f>
        <v>Go the Torps</v>
      </c>
      <c r="J184" s="339" t="s">
        <v>1981</v>
      </c>
      <c r="K184" s="113"/>
      <c r="L184" s="147">
        <v>88</v>
      </c>
      <c r="M184" s="427" t="s">
        <v>64</v>
      </c>
      <c r="N184" s="148" t="str">
        <f t="shared" si="4"/>
        <v>Blake Acres</v>
      </c>
      <c r="O184" s="178" t="e">
        <f>VLOOKUP(L184,L$2:$M183,2,FALSE)</f>
        <v>#N/A</v>
      </c>
      <c r="Q184" s="317"/>
      <c r="R184" s="114"/>
      <c r="S184" s="114"/>
      <c r="T184" s="114"/>
      <c r="U184" s="114"/>
      <c r="V184" s="114"/>
      <c r="W184" s="114"/>
      <c r="X184" s="114"/>
    </row>
    <row r="185" spans="1:24" ht="18.600000000000001" thickBot="1" x14ac:dyDescent="0.4">
      <c r="A185" s="332">
        <v>517</v>
      </c>
      <c r="B185" s="333">
        <v>12</v>
      </c>
      <c r="C185" s="382" t="s">
        <v>1317</v>
      </c>
      <c r="D185" s="373" t="s">
        <v>833</v>
      </c>
      <c r="E185" s="371" t="s">
        <v>544</v>
      </c>
      <c r="F185" s="337" t="s">
        <v>138</v>
      </c>
      <c r="G185" s="338" t="s">
        <v>2</v>
      </c>
      <c r="H185" s="436" t="s">
        <v>118</v>
      </c>
      <c r="I185" s="359" t="str">
        <f>_xlfn.XLOOKUP(H185,$Q$4:$Q$23,$R$4:$R$23)</f>
        <v>Go the Torps</v>
      </c>
      <c r="J185" s="339" t="s">
        <v>1981</v>
      </c>
      <c r="K185" s="117"/>
      <c r="L185" s="152">
        <v>209</v>
      </c>
      <c r="M185" s="430" t="s">
        <v>51</v>
      </c>
      <c r="N185" s="154" t="str">
        <f t="shared" si="4"/>
        <v>Will Setterfield</v>
      </c>
      <c r="O185" s="178" t="e">
        <f>VLOOKUP(L185,L$2:$M184,2,FALSE)</f>
        <v>#N/A</v>
      </c>
      <c r="Q185" s="317"/>
      <c r="R185" s="114"/>
      <c r="S185" s="114"/>
      <c r="T185" s="114"/>
      <c r="U185" s="114"/>
      <c r="V185" s="114"/>
      <c r="W185" s="114"/>
      <c r="X185" s="114"/>
    </row>
    <row r="186" spans="1:24" x14ac:dyDescent="0.35">
      <c r="A186" s="332">
        <v>524</v>
      </c>
      <c r="B186" s="333">
        <v>21</v>
      </c>
      <c r="C186" s="382" t="s">
        <v>1357</v>
      </c>
      <c r="D186" s="373" t="s">
        <v>550</v>
      </c>
      <c r="E186" s="371" t="s">
        <v>550</v>
      </c>
      <c r="F186" s="337" t="s">
        <v>139</v>
      </c>
      <c r="G186" s="338"/>
      <c r="H186" s="436" t="s">
        <v>118</v>
      </c>
      <c r="I186" s="359" t="str">
        <f>_xlfn.XLOOKUP(H186,$Q$4:$Q$23,$R$4:$R$23)</f>
        <v>Go the Torps</v>
      </c>
      <c r="J186" s="339"/>
      <c r="K186" s="111" t="s">
        <v>12</v>
      </c>
      <c r="L186" s="145">
        <v>528</v>
      </c>
      <c r="M186" s="157" t="s">
        <v>66</v>
      </c>
      <c r="N186" s="146" t="str">
        <f t="shared" si="4"/>
        <v>Miles Bergman</v>
      </c>
      <c r="O186" s="178" t="e">
        <f>VLOOKUP(L186,L$2:$M185,2,FALSE)</f>
        <v>#N/A</v>
      </c>
      <c r="Q186" s="317"/>
      <c r="R186" s="114"/>
      <c r="S186" s="114"/>
      <c r="T186" s="114"/>
      <c r="U186" s="114"/>
      <c r="V186" s="114"/>
      <c r="W186" s="114"/>
      <c r="X186" s="114"/>
    </row>
    <row r="187" spans="1:24" x14ac:dyDescent="0.35">
      <c r="A187" s="332">
        <v>559</v>
      </c>
      <c r="B187" s="333">
        <v>13</v>
      </c>
      <c r="C187" s="382" t="s">
        <v>1382</v>
      </c>
      <c r="D187" s="373" t="s">
        <v>845</v>
      </c>
      <c r="E187" s="371" t="s">
        <v>573</v>
      </c>
      <c r="F187" s="337" t="s">
        <v>139</v>
      </c>
      <c r="G187" s="338"/>
      <c r="H187" s="436" t="str">
        <f>_xlfn.SINGLE(_xlfn.XLOOKUP(A187,L:L,M:M))</f>
        <v>WB</v>
      </c>
      <c r="I187" s="359" t="str">
        <f>_xlfn.XLOOKUP(H187,$Q$4:$Q$23,$R$4:$R$23)</f>
        <v>Go the Torps</v>
      </c>
      <c r="J187" s="339"/>
      <c r="K187" s="111"/>
      <c r="L187" s="147">
        <v>466</v>
      </c>
      <c r="M187" s="151" t="s">
        <v>55</v>
      </c>
      <c r="N187" s="148" t="str">
        <f t="shared" si="4"/>
        <v>Will Phillips</v>
      </c>
      <c r="O187" s="178" t="e">
        <f>VLOOKUP(L187,L$2:$M186,2,FALSE)</f>
        <v>#N/A</v>
      </c>
      <c r="Q187" s="317"/>
      <c r="R187" s="114"/>
      <c r="S187" s="114"/>
      <c r="T187" s="114"/>
      <c r="U187" s="114"/>
      <c r="V187" s="114"/>
      <c r="W187" s="114"/>
      <c r="X187" s="114"/>
    </row>
    <row r="188" spans="1:24" x14ac:dyDescent="0.35">
      <c r="A188" s="332">
        <v>560</v>
      </c>
      <c r="B188" s="333">
        <v>24</v>
      </c>
      <c r="C188" s="382" t="s">
        <v>1834</v>
      </c>
      <c r="D188" s="373" t="s">
        <v>1687</v>
      </c>
      <c r="E188" s="371" t="s">
        <v>574</v>
      </c>
      <c r="F188" s="337" t="s">
        <v>139</v>
      </c>
      <c r="G188" s="338"/>
      <c r="H188" s="436" t="str">
        <f>_xlfn.SINGLE(_xlfn.XLOOKUP(A188,L:L,M:M))</f>
        <v>WB</v>
      </c>
      <c r="I188" s="359" t="str">
        <f>_xlfn.XLOOKUP(H188,$Q$4:$Q$23,$R$4:$R$23)</f>
        <v>Go the Torps</v>
      </c>
      <c r="J188" s="339"/>
      <c r="K188" s="113"/>
      <c r="L188" s="147">
        <v>449</v>
      </c>
      <c r="M188" s="151" t="s">
        <v>59</v>
      </c>
      <c r="N188" s="148" t="str">
        <f t="shared" si="4"/>
        <v>Zac Fisher</v>
      </c>
      <c r="O188" s="178" t="e">
        <f>VLOOKUP(L188,L$2:$M187,2,FALSE)</f>
        <v>#N/A</v>
      </c>
      <c r="Q188" s="317"/>
      <c r="R188" s="114"/>
      <c r="S188" s="114"/>
      <c r="T188" s="114"/>
      <c r="U188" s="114"/>
      <c r="V188" s="114"/>
      <c r="W188" s="114"/>
      <c r="X188" s="114"/>
    </row>
    <row r="189" spans="1:24" x14ac:dyDescent="0.35">
      <c r="A189" s="332">
        <v>563</v>
      </c>
      <c r="B189" s="333">
        <v>17</v>
      </c>
      <c r="C189" s="382" t="s">
        <v>1836</v>
      </c>
      <c r="D189" s="373" t="s">
        <v>716</v>
      </c>
      <c r="E189" s="371" t="s">
        <v>1599</v>
      </c>
      <c r="F189" s="337" t="s">
        <v>139</v>
      </c>
      <c r="G189" s="338" t="s">
        <v>2</v>
      </c>
      <c r="H189" s="436" t="s">
        <v>118</v>
      </c>
      <c r="I189" s="359" t="str">
        <f>_xlfn.XLOOKUP(H189,$Q$4:$Q$23,$R$4:$R$23)</f>
        <v>Go the Torps</v>
      </c>
      <c r="J189" s="339" t="s">
        <v>1981</v>
      </c>
      <c r="K189" s="113"/>
      <c r="L189" s="147">
        <v>770</v>
      </c>
      <c r="M189" s="151" t="s">
        <v>888</v>
      </c>
      <c r="N189" s="148" t="str">
        <f t="shared" si="4"/>
        <v>Jeremy McGovern</v>
      </c>
      <c r="O189" s="178" t="e">
        <f>VLOOKUP(L189,L$2:$M188,2,FALSE)</f>
        <v>#N/A</v>
      </c>
      <c r="Q189" s="317"/>
      <c r="R189" s="114"/>
      <c r="S189" s="114"/>
      <c r="T189" s="114"/>
      <c r="U189" s="114"/>
      <c r="V189" s="114"/>
      <c r="W189" s="114"/>
      <c r="X189" s="114"/>
    </row>
    <row r="190" spans="1:24" x14ac:dyDescent="0.35">
      <c r="A190" s="332">
        <v>565</v>
      </c>
      <c r="B190" s="333">
        <v>16</v>
      </c>
      <c r="C190" s="382" t="s">
        <v>1386</v>
      </c>
      <c r="D190" s="373" t="s">
        <v>535</v>
      </c>
      <c r="E190" s="371" t="s">
        <v>187</v>
      </c>
      <c r="F190" s="337" t="s">
        <v>139</v>
      </c>
      <c r="G190" s="338"/>
      <c r="H190" s="436" t="str">
        <f>_xlfn.SINGLE(_xlfn.XLOOKUP(A190,L:L,M:M))</f>
        <v>WB</v>
      </c>
      <c r="I190" s="359" t="str">
        <f>_xlfn.XLOOKUP(H190,$Q$4:$Q$23,$R$4:$R$23)</f>
        <v>Go the Torps</v>
      </c>
      <c r="J190" s="339"/>
      <c r="K190" s="113"/>
      <c r="L190" s="147">
        <v>400</v>
      </c>
      <c r="M190" s="425" t="s">
        <v>78</v>
      </c>
      <c r="N190" s="148" t="str">
        <f t="shared" si="4"/>
        <v>Calsher Dear</v>
      </c>
      <c r="O190" s="178" t="e">
        <f>VLOOKUP(L190,L$2:$M189,2,FALSE)</f>
        <v>#N/A</v>
      </c>
      <c r="Q190" s="317"/>
      <c r="R190" s="114"/>
      <c r="S190" s="114"/>
      <c r="T190" s="114"/>
      <c r="U190" s="114"/>
      <c r="V190" s="114"/>
      <c r="W190" s="114"/>
      <c r="X190" s="114"/>
    </row>
    <row r="191" spans="1:24" x14ac:dyDescent="0.35">
      <c r="A191" s="332">
        <v>597</v>
      </c>
      <c r="B191" s="333">
        <v>13</v>
      </c>
      <c r="C191" s="382" t="s">
        <v>1410</v>
      </c>
      <c r="D191" s="373" t="s">
        <v>854</v>
      </c>
      <c r="E191" s="371" t="s">
        <v>594</v>
      </c>
      <c r="F191" s="337" t="s">
        <v>140</v>
      </c>
      <c r="G191" s="338"/>
      <c r="H191" s="436" t="s">
        <v>118</v>
      </c>
      <c r="I191" s="359" t="str">
        <f>_xlfn.XLOOKUP(H191,$Q$4:$Q$23,$R$4:$R$23)</f>
        <v>Go the Torps</v>
      </c>
      <c r="J191" s="339" t="s">
        <v>1981</v>
      </c>
      <c r="K191" s="113"/>
      <c r="L191" s="147">
        <v>623</v>
      </c>
      <c r="M191" s="425" t="s">
        <v>76</v>
      </c>
      <c r="N191" s="148" t="str">
        <f t="shared" si="4"/>
        <v>Hugo Garcia</v>
      </c>
      <c r="O191" s="178" t="e">
        <f>VLOOKUP(L191,L$2:$M190,2,FALSE)</f>
        <v>#N/A</v>
      </c>
      <c r="Q191" s="317"/>
      <c r="R191" s="114"/>
      <c r="S191" s="114"/>
      <c r="T191" s="114"/>
      <c r="U191" s="114"/>
      <c r="V191" s="114"/>
      <c r="W191" s="114"/>
      <c r="X191" s="114"/>
    </row>
    <row r="192" spans="1:24" x14ac:dyDescent="0.35">
      <c r="A192" s="332">
        <v>607</v>
      </c>
      <c r="B192" s="333">
        <v>31</v>
      </c>
      <c r="C192" s="382" t="s">
        <v>1852</v>
      </c>
      <c r="D192" s="373" t="s">
        <v>692</v>
      </c>
      <c r="E192" s="371" t="s">
        <v>1643</v>
      </c>
      <c r="F192" s="337" t="s">
        <v>140</v>
      </c>
      <c r="G192" s="340" t="s">
        <v>2</v>
      </c>
      <c r="H192" s="437" t="str">
        <f>_xlfn.SINGLE(_xlfn.XLOOKUP(A192,L:L,M:M))</f>
        <v>WB</v>
      </c>
      <c r="I192" s="359" t="str">
        <f>_xlfn.XLOOKUP(H192,$Q$4:$Q$23,$R$4:$R$23)</f>
        <v>Go the Torps</v>
      </c>
      <c r="J192" s="339"/>
      <c r="K192" s="113"/>
      <c r="L192" s="147">
        <v>688</v>
      </c>
      <c r="M192" s="425" t="s">
        <v>1525</v>
      </c>
      <c r="N192" s="148" t="str">
        <f t="shared" si="4"/>
        <v>Tom Papley</v>
      </c>
      <c r="O192" s="178" t="e">
        <f>VLOOKUP(L192,L$2:$M191,2,FALSE)</f>
        <v>#N/A</v>
      </c>
      <c r="Q192" s="317"/>
      <c r="R192" s="114"/>
      <c r="S192" s="114"/>
      <c r="T192" s="114"/>
      <c r="U192" s="114"/>
      <c r="V192" s="114"/>
      <c r="W192" s="114"/>
      <c r="X192" s="114"/>
    </row>
    <row r="193" spans="1:24" x14ac:dyDescent="0.35">
      <c r="A193" s="332">
        <v>637</v>
      </c>
      <c r="B193" s="333">
        <v>45</v>
      </c>
      <c r="C193" s="382" t="s">
        <v>1442</v>
      </c>
      <c r="D193" s="373" t="s">
        <v>1127</v>
      </c>
      <c r="E193" s="371" t="s">
        <v>613</v>
      </c>
      <c r="F193" s="337" t="s">
        <v>141</v>
      </c>
      <c r="G193" s="338" t="s">
        <v>2</v>
      </c>
      <c r="H193" s="436" t="s">
        <v>118</v>
      </c>
      <c r="I193" s="359" t="str">
        <f>_xlfn.XLOOKUP(H193,$Q$4:$Q$23,$R$4:$R$23)</f>
        <v>Go the Torps</v>
      </c>
      <c r="J193" s="339" t="s">
        <v>1981</v>
      </c>
      <c r="K193" s="113"/>
      <c r="L193" s="147">
        <v>291</v>
      </c>
      <c r="M193" s="425" t="s">
        <v>118</v>
      </c>
      <c r="N193" s="148" t="str">
        <f t="shared" si="4"/>
        <v>Daniel Rioli</v>
      </c>
      <c r="O193" s="178" t="e">
        <f>VLOOKUP(L193,L$2:$M192,2,FALSE)</f>
        <v>#N/A</v>
      </c>
      <c r="Q193" s="317"/>
      <c r="R193" s="114"/>
      <c r="S193" s="114"/>
      <c r="T193" s="114"/>
      <c r="U193" s="114"/>
      <c r="V193" s="114"/>
      <c r="W193" s="114"/>
      <c r="X193" s="114"/>
    </row>
    <row r="194" spans="1:24" x14ac:dyDescent="0.35">
      <c r="A194" s="332">
        <v>661</v>
      </c>
      <c r="B194" s="333">
        <v>16</v>
      </c>
      <c r="C194" s="382" t="s">
        <v>1459</v>
      </c>
      <c r="D194" s="373" t="s">
        <v>870</v>
      </c>
      <c r="E194" s="371" t="s">
        <v>581</v>
      </c>
      <c r="F194" s="337" t="s">
        <v>142</v>
      </c>
      <c r="G194" s="338"/>
      <c r="H194" s="436" t="str">
        <f>_xlfn.SINGLE(_xlfn.XLOOKUP(A194,L:L,M:M))</f>
        <v>WB</v>
      </c>
      <c r="I194" s="359" t="str">
        <f>_xlfn.XLOOKUP(H194,$Q$4:$Q$23,$R$4:$R$23)</f>
        <v>Go the Torps</v>
      </c>
      <c r="J194" s="339"/>
      <c r="K194" s="113"/>
      <c r="L194" s="147">
        <v>126</v>
      </c>
      <c r="M194" s="149" t="s">
        <v>70</v>
      </c>
      <c r="N194" s="148" t="str">
        <f t="shared" si="4"/>
        <v>Jacob Weitering</v>
      </c>
      <c r="O194" s="178" t="e">
        <f>VLOOKUP(L194,L$2:$M193,2,FALSE)</f>
        <v>#N/A</v>
      </c>
      <c r="Q194" s="317"/>
      <c r="R194" s="114"/>
      <c r="S194" s="114"/>
      <c r="T194" s="114"/>
      <c r="U194" s="114"/>
      <c r="V194" s="114"/>
      <c r="W194" s="114"/>
      <c r="X194" s="114"/>
    </row>
    <row r="195" spans="1:24" x14ac:dyDescent="0.35">
      <c r="A195" s="332">
        <v>677</v>
      </c>
      <c r="B195" s="333">
        <v>31</v>
      </c>
      <c r="C195" s="382" t="s">
        <v>1878</v>
      </c>
      <c r="D195" s="373" t="s">
        <v>1673</v>
      </c>
      <c r="E195" s="371" t="s">
        <v>920</v>
      </c>
      <c r="F195" s="337" t="s">
        <v>142</v>
      </c>
      <c r="G195" s="338" t="s">
        <v>2</v>
      </c>
      <c r="H195" s="436" t="s">
        <v>118</v>
      </c>
      <c r="I195" s="359" t="str">
        <f>_xlfn.XLOOKUP(H195,$Q$4:$Q$23,$R$4:$R$23)</f>
        <v>Go the Torps</v>
      </c>
      <c r="J195" s="339" t="s">
        <v>1981</v>
      </c>
      <c r="K195" s="113"/>
      <c r="L195" s="147">
        <v>609</v>
      </c>
      <c r="M195" s="149" t="s">
        <v>72</v>
      </c>
      <c r="N195" s="148" t="str">
        <f t="shared" si="4"/>
        <v>Nick Vlastuin</v>
      </c>
      <c r="O195" s="178" t="e">
        <f>VLOOKUP(L195,L$2:$M194,2,FALSE)</f>
        <v>#N/A</v>
      </c>
      <c r="Q195" s="317"/>
      <c r="R195" s="114"/>
      <c r="S195" s="114"/>
      <c r="T195" s="114"/>
      <c r="U195" s="114"/>
      <c r="V195" s="114"/>
      <c r="W195" s="114"/>
      <c r="X195" s="114"/>
    </row>
    <row r="196" spans="1:24" x14ac:dyDescent="0.35">
      <c r="A196" s="332">
        <v>707</v>
      </c>
      <c r="B196" s="333">
        <v>42</v>
      </c>
      <c r="C196" s="382" t="s">
        <v>1884</v>
      </c>
      <c r="D196" s="373" t="s">
        <v>676</v>
      </c>
      <c r="E196" s="371" t="s">
        <v>1610</v>
      </c>
      <c r="F196" s="337" t="s">
        <v>143</v>
      </c>
      <c r="G196" s="338" t="s">
        <v>2</v>
      </c>
      <c r="H196" s="436" t="str">
        <f>_xlfn.SINGLE(_xlfn.XLOOKUP(A196,L:L,M:M))</f>
        <v>WB</v>
      </c>
      <c r="I196" s="359" t="str">
        <f>_xlfn.XLOOKUP(H196,$Q$4:$Q$23,$R$4:$R$23)</f>
        <v>Go the Torps</v>
      </c>
      <c r="J196" s="339"/>
      <c r="K196" s="113"/>
      <c r="L196" s="147">
        <v>159</v>
      </c>
      <c r="M196" s="149" t="s">
        <v>68</v>
      </c>
      <c r="N196" s="148" t="str">
        <f t="shared" si="4"/>
        <v>Brody Mihocek</v>
      </c>
      <c r="O196" s="178" t="e">
        <f>VLOOKUP(L196,L$2:$M195,2,FALSE)</f>
        <v>#N/A</v>
      </c>
      <c r="Q196" s="317"/>
      <c r="R196" s="114"/>
      <c r="S196" s="114"/>
      <c r="T196" s="114"/>
      <c r="U196" s="114"/>
      <c r="V196" s="114"/>
      <c r="W196" s="114"/>
      <c r="X196" s="114"/>
    </row>
    <row r="197" spans="1:24" x14ac:dyDescent="0.35">
      <c r="A197" s="332">
        <v>721</v>
      </c>
      <c r="B197" s="333">
        <v>35</v>
      </c>
      <c r="C197" s="382" t="s">
        <v>1889</v>
      </c>
      <c r="D197" s="373" t="s">
        <v>692</v>
      </c>
      <c r="E197" s="371" t="s">
        <v>185</v>
      </c>
      <c r="F197" s="337" t="s">
        <v>143</v>
      </c>
      <c r="G197" s="338" t="s">
        <v>2</v>
      </c>
      <c r="H197" s="436" t="s">
        <v>118</v>
      </c>
      <c r="I197" s="359" t="str">
        <f>_xlfn.XLOOKUP(H197,$Q$4:$Q$23,$R$4:$R$23)</f>
        <v>Go the Torps</v>
      </c>
      <c r="J197" s="339" t="s">
        <v>1981</v>
      </c>
      <c r="K197" s="113"/>
      <c r="L197" s="147">
        <v>343</v>
      </c>
      <c r="M197" s="149" t="s">
        <v>74</v>
      </c>
      <c r="N197" s="148" t="str">
        <f t="shared" si="4"/>
        <v>Tom Stewart</v>
      </c>
      <c r="O197" s="178" t="e">
        <f>VLOOKUP(L197,L$2:$M196,2,FALSE)</f>
        <v>#N/A</v>
      </c>
      <c r="Q197" s="317"/>
      <c r="R197" s="114"/>
      <c r="S197" s="114"/>
      <c r="T197" s="114"/>
      <c r="U197" s="114"/>
      <c r="V197" s="114"/>
      <c r="W197" s="114"/>
      <c r="X197" s="114"/>
    </row>
    <row r="198" spans="1:24" x14ac:dyDescent="0.35">
      <c r="A198" s="332">
        <v>761</v>
      </c>
      <c r="B198" s="333">
        <v>19</v>
      </c>
      <c r="C198" s="382" t="s">
        <v>1909</v>
      </c>
      <c r="D198" s="373" t="s">
        <v>1651</v>
      </c>
      <c r="E198" s="371" t="s">
        <v>506</v>
      </c>
      <c r="F198" s="337" t="s">
        <v>144</v>
      </c>
      <c r="G198" s="338"/>
      <c r="H198" s="436" t="s">
        <v>118</v>
      </c>
      <c r="I198" s="359" t="str">
        <f>_xlfn.XLOOKUP(H198,$Q$4:$Q$23,$R$4:$R$23)</f>
        <v>Go the Torps</v>
      </c>
      <c r="J198" s="339" t="s">
        <v>1981</v>
      </c>
      <c r="K198" s="113"/>
      <c r="L198" s="147">
        <v>35</v>
      </c>
      <c r="M198" s="427" t="s">
        <v>51</v>
      </c>
      <c r="N198" s="148" t="str">
        <f t="shared" si="4"/>
        <v>Lachlan Sholl</v>
      </c>
      <c r="O198" s="178" t="e">
        <f>VLOOKUP(L198,L$2:$M197,2,FALSE)</f>
        <v>#N/A</v>
      </c>
      <c r="Q198" s="317"/>
      <c r="R198" s="114"/>
      <c r="S198" s="114"/>
      <c r="T198" s="114"/>
      <c r="U198" s="114"/>
      <c r="V198" s="114"/>
      <c r="W198" s="114"/>
      <c r="X198" s="114"/>
    </row>
    <row r="199" spans="1:24" x14ac:dyDescent="0.35">
      <c r="A199" s="332">
        <v>771</v>
      </c>
      <c r="B199" s="333">
        <v>16</v>
      </c>
      <c r="C199" s="382" t="s">
        <v>1029</v>
      </c>
      <c r="D199" s="373" t="s">
        <v>680</v>
      </c>
      <c r="E199" s="371" t="s">
        <v>295</v>
      </c>
      <c r="F199" s="337" t="s">
        <v>144</v>
      </c>
      <c r="G199" s="338"/>
      <c r="H199" s="436" t="str">
        <f>_xlfn.SINGLE(_xlfn.XLOOKUP(A199,L:L,M:M))</f>
        <v>WB</v>
      </c>
      <c r="I199" s="359" t="str">
        <f>_xlfn.XLOOKUP(H199,$Q$4:$Q$23,$R$4:$R$23)</f>
        <v>Go the Torps</v>
      </c>
      <c r="J199" s="339"/>
      <c r="K199" s="113"/>
      <c r="L199" s="147">
        <v>65</v>
      </c>
      <c r="M199" s="427" t="s">
        <v>64</v>
      </c>
      <c r="N199" s="148" t="str">
        <f t="shared" si="4"/>
        <v>Ryan Lester</v>
      </c>
      <c r="O199" s="178" t="e">
        <f>VLOOKUP(L199,L$2:$M198,2,FALSE)</f>
        <v>#N/A</v>
      </c>
      <c r="Q199" s="317"/>
      <c r="R199" s="114"/>
      <c r="S199" s="114"/>
      <c r="T199" s="114"/>
      <c r="U199" s="114"/>
      <c r="V199" s="114"/>
      <c r="W199" s="114"/>
      <c r="X199" s="114"/>
    </row>
    <row r="200" spans="1:24" x14ac:dyDescent="0.35">
      <c r="A200" s="332">
        <v>779</v>
      </c>
      <c r="B200" s="333">
        <v>2</v>
      </c>
      <c r="C200" s="382" t="s">
        <v>1925</v>
      </c>
      <c r="D200" s="373" t="s">
        <v>698</v>
      </c>
      <c r="E200" s="371" t="s">
        <v>514</v>
      </c>
      <c r="F200" s="337" t="s">
        <v>144</v>
      </c>
      <c r="G200" s="338"/>
      <c r="H200" s="436" t="str">
        <f>_xlfn.SINGLE(_xlfn.XLOOKUP(A200,L:L,M:M))</f>
        <v>WB</v>
      </c>
      <c r="I200" s="359" t="str">
        <f>_xlfn.XLOOKUP(H200,$Q$4:$Q$23,$R$4:$R$23)</f>
        <v>Go the Torps</v>
      </c>
      <c r="J200" s="339"/>
      <c r="K200" s="113"/>
      <c r="L200" s="147">
        <v>197</v>
      </c>
      <c r="M200" s="427" t="s">
        <v>62</v>
      </c>
      <c r="N200" s="148" t="str">
        <f t="shared" si="4"/>
        <v>Andrew McGrath</v>
      </c>
      <c r="O200" s="178" t="e">
        <f>VLOOKUP(L200,L$2:$M199,2,FALSE)</f>
        <v>#N/A</v>
      </c>
      <c r="Q200" s="317"/>
      <c r="R200" s="114"/>
      <c r="S200" s="114"/>
      <c r="T200" s="114"/>
      <c r="U200" s="114"/>
      <c r="V200" s="114"/>
      <c r="W200" s="114"/>
      <c r="X200" s="114"/>
    </row>
    <row r="201" spans="1:24" x14ac:dyDescent="0.35">
      <c r="A201" s="332">
        <v>24</v>
      </c>
      <c r="B201" s="333">
        <v>9</v>
      </c>
      <c r="C201" s="382" t="s">
        <v>1702</v>
      </c>
      <c r="D201" s="373" t="s">
        <v>742</v>
      </c>
      <c r="E201" s="371" t="s">
        <v>225</v>
      </c>
      <c r="F201" s="337" t="s">
        <v>128</v>
      </c>
      <c r="G201" s="338"/>
      <c r="H201" s="436" t="s">
        <v>51</v>
      </c>
      <c r="I201" s="359" t="str">
        <f>_xlfn.XLOOKUP(H201,$Q$4:$Q$23,$R$4:$R$23)</f>
        <v>Harry Hindsights</v>
      </c>
      <c r="J201" s="339" t="s">
        <v>1981</v>
      </c>
      <c r="K201" s="113"/>
      <c r="L201" s="147">
        <v>681</v>
      </c>
      <c r="M201" s="427" t="s">
        <v>57</v>
      </c>
      <c r="N201" s="148" t="str">
        <f t="shared" si="4"/>
        <v>Tom McCartin</v>
      </c>
      <c r="O201" s="178" t="e">
        <f>VLOOKUP(L201,L$2:$M200,2,FALSE)</f>
        <v>#N/A</v>
      </c>
      <c r="Q201" s="317"/>
      <c r="R201" s="114"/>
      <c r="S201" s="114"/>
      <c r="T201" s="114"/>
      <c r="U201" s="114"/>
      <c r="V201" s="114"/>
      <c r="W201" s="114"/>
      <c r="X201" s="114"/>
    </row>
    <row r="202" spans="1:24" x14ac:dyDescent="0.35">
      <c r="A202" s="332">
        <v>35</v>
      </c>
      <c r="B202" s="333">
        <v>38</v>
      </c>
      <c r="C202" s="382" t="s">
        <v>952</v>
      </c>
      <c r="D202" s="373" t="s">
        <v>684</v>
      </c>
      <c r="E202" s="371" t="s">
        <v>233</v>
      </c>
      <c r="F202" s="337" t="s">
        <v>128</v>
      </c>
      <c r="G202" s="338"/>
      <c r="H202" s="436" t="str">
        <f>_xlfn.SINGLE(_xlfn.XLOOKUP(A202,L:L,M:M))</f>
        <v>BW</v>
      </c>
      <c r="I202" s="359" t="str">
        <f>_xlfn.XLOOKUP(H202,$Q$4:$Q$23,$R$4:$R$23)</f>
        <v>Harry Hindsights</v>
      </c>
      <c r="J202" s="339"/>
      <c r="K202" s="113"/>
      <c r="L202" s="147">
        <v>783</v>
      </c>
      <c r="M202" s="150" t="s">
        <v>117</v>
      </c>
      <c r="N202" s="148" t="str">
        <f t="shared" si="4"/>
        <v>Harry Boyd</v>
      </c>
      <c r="O202" s="178" t="e">
        <f>VLOOKUP(L202,L$2:$M201,2,FALSE)</f>
        <v>#N/A</v>
      </c>
      <c r="Q202" s="317"/>
      <c r="R202" s="114"/>
      <c r="S202" s="114"/>
      <c r="T202" s="114"/>
      <c r="U202" s="114"/>
      <c r="V202" s="114"/>
      <c r="W202" s="114"/>
      <c r="X202" s="114"/>
    </row>
    <row r="203" spans="1:24" x14ac:dyDescent="0.35">
      <c r="A203" s="332">
        <v>74</v>
      </c>
      <c r="B203" s="333">
        <v>13</v>
      </c>
      <c r="C203" s="382" t="s">
        <v>984</v>
      </c>
      <c r="D203" s="373" t="s">
        <v>714</v>
      </c>
      <c r="E203" s="371" t="s">
        <v>261</v>
      </c>
      <c r="F203" s="337" t="s">
        <v>129</v>
      </c>
      <c r="G203" s="342"/>
      <c r="H203" s="438" t="str">
        <f>_xlfn.SINGLE(_xlfn.XLOOKUP(A203,L:L,M:M))</f>
        <v>BW</v>
      </c>
      <c r="I203" s="359" t="str">
        <f>_xlfn.XLOOKUP(H203,$Q$4:$Q$23,$R$4:$R$23)</f>
        <v>Harry Hindsights</v>
      </c>
      <c r="J203" s="339"/>
      <c r="K203" s="113"/>
      <c r="L203" s="147">
        <v>601</v>
      </c>
      <c r="M203" s="150" t="s">
        <v>886</v>
      </c>
      <c r="N203" s="148" t="str">
        <f t="shared" si="4"/>
        <v>Jayden Short</v>
      </c>
      <c r="O203" s="178" t="e">
        <f>VLOOKUP(L203,L$2:$M202,2,FALSE)</f>
        <v>#N/A</v>
      </c>
      <c r="Q203" s="317"/>
      <c r="R203" s="114"/>
      <c r="S203" s="114"/>
      <c r="T203" s="114"/>
      <c r="U203" s="114"/>
      <c r="V203" s="114"/>
      <c r="W203" s="114"/>
      <c r="X203" s="114"/>
    </row>
    <row r="204" spans="1:24" x14ac:dyDescent="0.35">
      <c r="A204" s="332">
        <v>78</v>
      </c>
      <c r="B204" s="333">
        <v>38</v>
      </c>
      <c r="C204" s="382" t="s">
        <v>1715</v>
      </c>
      <c r="D204" s="373" t="s">
        <v>989</v>
      </c>
      <c r="E204" s="371" t="s">
        <v>265</v>
      </c>
      <c r="F204" s="337" t="s">
        <v>129</v>
      </c>
      <c r="G204" s="338" t="s">
        <v>2</v>
      </c>
      <c r="H204" s="436" t="s">
        <v>51</v>
      </c>
      <c r="I204" s="359" t="str">
        <f>_xlfn.XLOOKUP(H204,$Q$4:$Q$23,$R$4:$R$23)</f>
        <v>Harry Hindsights</v>
      </c>
      <c r="J204" s="339" t="s">
        <v>1981</v>
      </c>
      <c r="K204" s="113"/>
      <c r="L204" s="147">
        <v>160</v>
      </c>
      <c r="M204" s="150" t="s">
        <v>49</v>
      </c>
      <c r="N204" s="148" t="str">
        <f t="shared" si="4"/>
        <v>Tom Mitchell</v>
      </c>
      <c r="O204" s="178" t="e">
        <f>VLOOKUP(L204,L$2:$M203,2,FALSE)</f>
        <v>#N/A</v>
      </c>
      <c r="Q204" s="317"/>
      <c r="R204" s="114"/>
      <c r="S204" s="114"/>
      <c r="T204" s="114"/>
      <c r="U204" s="114"/>
      <c r="V204" s="114"/>
      <c r="W204" s="114"/>
      <c r="X204" s="114"/>
    </row>
    <row r="205" spans="1:24" ht="18.600000000000001" thickBot="1" x14ac:dyDescent="0.4">
      <c r="A205" s="332">
        <v>93</v>
      </c>
      <c r="B205" s="333">
        <v>5</v>
      </c>
      <c r="C205" s="382" t="s">
        <v>1005</v>
      </c>
      <c r="D205" s="373" t="s">
        <v>724</v>
      </c>
      <c r="E205" s="371" t="s">
        <v>150</v>
      </c>
      <c r="F205" s="337" t="s">
        <v>130</v>
      </c>
      <c r="G205" s="338"/>
      <c r="H205" s="436" t="str">
        <f>_xlfn.SINGLE(_xlfn.XLOOKUP(A205,L:L,M:M))</f>
        <v>BW</v>
      </c>
      <c r="I205" s="359" t="str">
        <f>_xlfn.XLOOKUP(H205,$Q$4:$Q$23,$R$4:$R$23)</f>
        <v>Harry Hindsights</v>
      </c>
      <c r="J205" s="339"/>
      <c r="K205" s="117"/>
      <c r="L205" s="152">
        <v>691</v>
      </c>
      <c r="M205" s="158" t="s">
        <v>53</v>
      </c>
      <c r="N205" s="154" t="str">
        <f t="shared" si="4"/>
        <v>Matthew Roberts</v>
      </c>
      <c r="O205" s="178" t="e">
        <f>VLOOKUP(L205,L$2:$M204,2,FALSE)</f>
        <v>#N/A</v>
      </c>
      <c r="Q205" s="317"/>
      <c r="R205" s="114"/>
      <c r="S205" s="114"/>
      <c r="T205" s="114"/>
      <c r="U205" s="114"/>
      <c r="V205" s="114"/>
      <c r="W205" s="114"/>
      <c r="X205" s="114"/>
    </row>
    <row r="206" spans="1:24" x14ac:dyDescent="0.35">
      <c r="A206" s="332">
        <v>99</v>
      </c>
      <c r="B206" s="333">
        <v>30</v>
      </c>
      <c r="C206" s="382" t="s">
        <v>1008</v>
      </c>
      <c r="D206" s="373" t="s">
        <v>683</v>
      </c>
      <c r="E206" s="371" t="s">
        <v>159</v>
      </c>
      <c r="F206" s="337" t="s">
        <v>130</v>
      </c>
      <c r="G206" s="338"/>
      <c r="H206" s="436" t="str">
        <f>_xlfn.SINGLE(_xlfn.XLOOKUP(A206,L:L,M:M))</f>
        <v>BW</v>
      </c>
      <c r="I206" s="359" t="str">
        <f>_xlfn.XLOOKUP(H206,$Q$4:$Q$23,$R$4:$R$23)</f>
        <v>Harry Hindsights</v>
      </c>
      <c r="J206" s="339"/>
      <c r="K206" s="111" t="s">
        <v>13</v>
      </c>
      <c r="L206" s="145">
        <v>559</v>
      </c>
      <c r="M206" s="426" t="s">
        <v>118</v>
      </c>
      <c r="N206" s="146" t="str">
        <f t="shared" si="4"/>
        <v>Ivan Soldo</v>
      </c>
      <c r="O206" s="178" t="e">
        <f>VLOOKUP(L206,L$2:$M205,2,FALSE)</f>
        <v>#N/A</v>
      </c>
      <c r="Q206" s="317"/>
      <c r="R206" s="114"/>
      <c r="S206" s="114"/>
      <c r="T206" s="114"/>
      <c r="U206" s="114"/>
      <c r="V206" s="114"/>
      <c r="W206" s="114"/>
      <c r="X206" s="114"/>
    </row>
    <row r="207" spans="1:24" x14ac:dyDescent="0.35">
      <c r="A207" s="332">
        <v>127</v>
      </c>
      <c r="B207" s="333">
        <v>6</v>
      </c>
      <c r="C207" s="382" t="s">
        <v>1035</v>
      </c>
      <c r="D207" s="373" t="s">
        <v>739</v>
      </c>
      <c r="E207" s="371" t="s">
        <v>300</v>
      </c>
      <c r="F207" s="337" t="s">
        <v>130</v>
      </c>
      <c r="G207" s="338"/>
      <c r="H207" s="436" t="s">
        <v>51</v>
      </c>
      <c r="I207" s="359" t="str">
        <f>_xlfn.XLOOKUP(H207,$Q$4:$Q$23,$R$4:$R$23)</f>
        <v>Harry Hindsights</v>
      </c>
      <c r="J207" s="339" t="s">
        <v>1981</v>
      </c>
      <c r="K207" s="113"/>
      <c r="L207" s="147">
        <v>366</v>
      </c>
      <c r="M207" s="425" t="s">
        <v>1525</v>
      </c>
      <c r="N207" s="148" t="str">
        <f t="shared" si="4"/>
        <v>Harrison Himmelberg</v>
      </c>
      <c r="O207" s="178" t="e">
        <f>VLOOKUP(L207,L$2:$M206,2,FALSE)</f>
        <v>#N/A</v>
      </c>
      <c r="Q207" s="317"/>
      <c r="R207" s="114"/>
      <c r="S207" s="114"/>
      <c r="T207" s="114"/>
      <c r="U207" s="114"/>
      <c r="V207" s="114"/>
      <c r="W207" s="114"/>
      <c r="X207" s="114"/>
    </row>
    <row r="208" spans="1:24" x14ac:dyDescent="0.35">
      <c r="A208" s="332">
        <v>171</v>
      </c>
      <c r="B208" s="333">
        <v>33</v>
      </c>
      <c r="C208" s="382" t="s">
        <v>1735</v>
      </c>
      <c r="D208" s="373" t="s">
        <v>1509</v>
      </c>
      <c r="E208" s="371" t="s">
        <v>1536</v>
      </c>
      <c r="F208" s="337" t="s">
        <v>131</v>
      </c>
      <c r="G208" s="338" t="s">
        <v>2</v>
      </c>
      <c r="H208" s="436" t="s">
        <v>51</v>
      </c>
      <c r="I208" s="359" t="str">
        <f>_xlfn.XLOOKUP(H208,$Q$4:$Q$23,$R$4:$R$23)</f>
        <v>Harry Hindsights</v>
      </c>
      <c r="J208" s="339" t="s">
        <v>1981</v>
      </c>
      <c r="K208" s="113"/>
      <c r="L208" s="147">
        <v>548</v>
      </c>
      <c r="M208" s="425" t="s">
        <v>76</v>
      </c>
      <c r="N208" s="148" t="str">
        <f t="shared" si="4"/>
        <v>Todd Marshall</v>
      </c>
      <c r="O208" s="178" t="e">
        <f>VLOOKUP(L208,L$2:$M207,2,FALSE)</f>
        <v>#N/A</v>
      </c>
      <c r="Q208" s="317"/>
      <c r="R208" s="114"/>
      <c r="S208" s="114"/>
      <c r="T208" s="114"/>
      <c r="U208" s="114"/>
      <c r="V208" s="114"/>
      <c r="W208" s="114"/>
      <c r="X208" s="114"/>
    </row>
    <row r="209" spans="1:24" x14ac:dyDescent="0.35">
      <c r="A209" s="332">
        <v>209</v>
      </c>
      <c r="B209" s="333">
        <v>12</v>
      </c>
      <c r="C209" s="382" t="s">
        <v>1101</v>
      </c>
      <c r="D209" s="373" t="s">
        <v>685</v>
      </c>
      <c r="E209" s="371" t="s">
        <v>351</v>
      </c>
      <c r="F209" s="337" t="s">
        <v>132</v>
      </c>
      <c r="G209" s="338"/>
      <c r="H209" s="436" t="str">
        <f>_xlfn.SINGLE(_xlfn.XLOOKUP(A209,L:L,M:M))</f>
        <v>BW</v>
      </c>
      <c r="I209" s="359" t="str">
        <f>_xlfn.XLOOKUP(H209,$Q$4:$Q$23,$R$4:$R$23)</f>
        <v>Harry Hindsights</v>
      </c>
      <c r="J209" s="339"/>
      <c r="K209" s="113"/>
      <c r="L209" s="147">
        <v>356</v>
      </c>
      <c r="M209" s="425" t="s">
        <v>78</v>
      </c>
      <c r="N209" s="148" t="str">
        <f t="shared" si="4"/>
        <v>Brent Daniels</v>
      </c>
      <c r="O209" s="178" t="e">
        <f>VLOOKUP(L209,L$2:$M208,2,FALSE)</f>
        <v>#N/A</v>
      </c>
      <c r="Q209" s="317"/>
      <c r="R209" s="114"/>
      <c r="S209" s="114"/>
      <c r="T209" s="114"/>
      <c r="U209" s="114"/>
      <c r="V209" s="114"/>
      <c r="W209" s="114"/>
      <c r="X209" s="114"/>
    </row>
    <row r="210" spans="1:24" x14ac:dyDescent="0.35">
      <c r="A210" s="332">
        <v>217</v>
      </c>
      <c r="B210" s="333">
        <v>41</v>
      </c>
      <c r="C210" s="382" t="s">
        <v>1746</v>
      </c>
      <c r="D210" s="373" t="s">
        <v>243</v>
      </c>
      <c r="E210" s="371" t="s">
        <v>358</v>
      </c>
      <c r="F210" s="337" t="s">
        <v>133</v>
      </c>
      <c r="G210" s="338"/>
      <c r="H210" s="436" t="s">
        <v>51</v>
      </c>
      <c r="I210" s="359" t="str">
        <f>_xlfn.XLOOKUP(H210,$Q$4:$Q$23,$R$4:$R$23)</f>
        <v>Harry Hindsights</v>
      </c>
      <c r="J210" s="339" t="s">
        <v>1981</v>
      </c>
      <c r="K210" s="113"/>
      <c r="L210" s="147">
        <v>101</v>
      </c>
      <c r="M210" s="149" t="s">
        <v>74</v>
      </c>
      <c r="N210" s="148" t="str">
        <f t="shared" si="4"/>
        <v>Sam Docherty</v>
      </c>
      <c r="O210" s="178" t="e">
        <f>VLOOKUP(L210,L$2:$M209,2,FALSE)</f>
        <v>#N/A</v>
      </c>
      <c r="Q210" s="317"/>
      <c r="R210" s="114"/>
      <c r="S210" s="114"/>
      <c r="T210" s="114"/>
      <c r="U210" s="114"/>
      <c r="V210" s="114"/>
      <c r="W210" s="114"/>
      <c r="X210" s="114"/>
    </row>
    <row r="211" spans="1:24" x14ac:dyDescent="0.35">
      <c r="A211" s="332">
        <v>269</v>
      </c>
      <c r="B211" s="333">
        <v>36</v>
      </c>
      <c r="C211" s="382" t="s">
        <v>1762</v>
      </c>
      <c r="D211" s="373" t="s">
        <v>838</v>
      </c>
      <c r="E211" s="371" t="s">
        <v>558</v>
      </c>
      <c r="F211" s="337" t="s">
        <v>135</v>
      </c>
      <c r="G211" s="338" t="s">
        <v>2</v>
      </c>
      <c r="H211" s="436" t="s">
        <v>51</v>
      </c>
      <c r="I211" s="359" t="str">
        <f>_xlfn.XLOOKUP(H211,$Q$4:$Q$23,$R$4:$R$23)</f>
        <v>Harry Hindsights</v>
      </c>
      <c r="J211" s="339" t="s">
        <v>1981</v>
      </c>
      <c r="K211" s="113"/>
      <c r="L211" s="147">
        <v>31</v>
      </c>
      <c r="M211" s="149" t="s">
        <v>68</v>
      </c>
      <c r="N211" s="148" t="str">
        <f t="shared" si="4"/>
        <v>Josh Rachele</v>
      </c>
      <c r="O211" s="178" t="e">
        <f>VLOOKUP(L211,L$2:$M210,2,FALSE)</f>
        <v>#N/A</v>
      </c>
      <c r="Q211" s="317"/>
      <c r="R211" s="114"/>
      <c r="S211" s="114"/>
      <c r="T211" s="114"/>
      <c r="U211" s="114"/>
      <c r="V211" s="114"/>
      <c r="W211" s="114"/>
      <c r="X211" s="114"/>
    </row>
    <row r="212" spans="1:24" x14ac:dyDescent="0.35">
      <c r="A212" s="332">
        <v>305</v>
      </c>
      <c r="B212" s="333">
        <v>4</v>
      </c>
      <c r="C212" s="382" t="s">
        <v>1179</v>
      </c>
      <c r="D212" s="373" t="s">
        <v>788</v>
      </c>
      <c r="E212" s="371" t="s">
        <v>412</v>
      </c>
      <c r="F212" s="337" t="s">
        <v>134</v>
      </c>
      <c r="G212" s="338"/>
      <c r="H212" s="436" t="str">
        <f>_xlfn.SINGLE(_xlfn.XLOOKUP(A212,L:L,M:M))</f>
        <v>BW</v>
      </c>
      <c r="I212" s="359" t="str">
        <f>_xlfn.XLOOKUP(H212,$Q$4:$Q$23,$R$4:$R$23)</f>
        <v>Harry Hindsights</v>
      </c>
      <c r="J212" s="339"/>
      <c r="K212" s="113"/>
      <c r="L212" s="147">
        <v>133</v>
      </c>
      <c r="M212" s="149" t="s">
        <v>72</v>
      </c>
      <c r="N212" s="148" t="str">
        <f t="shared" si="4"/>
        <v>Mason Cox</v>
      </c>
      <c r="O212" s="178" t="e">
        <f>VLOOKUP(L212,L$2:$M211,2,FALSE)</f>
        <v>#N/A</v>
      </c>
      <c r="Q212" s="317"/>
      <c r="R212" s="114"/>
      <c r="S212" s="114"/>
      <c r="T212" s="114"/>
      <c r="U212" s="114"/>
      <c r="V212" s="114"/>
      <c r="W212" s="114"/>
      <c r="X212" s="114"/>
    </row>
    <row r="213" spans="1:24" x14ac:dyDescent="0.35">
      <c r="A213" s="332">
        <v>326</v>
      </c>
      <c r="B213" s="333">
        <v>8</v>
      </c>
      <c r="C213" s="382" t="s">
        <v>1195</v>
      </c>
      <c r="D213" s="373" t="s">
        <v>698</v>
      </c>
      <c r="E213" s="371" t="s">
        <v>422</v>
      </c>
      <c r="F213" s="337" t="s">
        <v>134</v>
      </c>
      <c r="G213" s="338"/>
      <c r="H213" s="436" t="s">
        <v>51</v>
      </c>
      <c r="I213" s="359" t="str">
        <f>_xlfn.XLOOKUP(H213,$Q$4:$Q$23,$R$4:$R$23)</f>
        <v>Harry Hindsights</v>
      </c>
      <c r="J213" s="339" t="s">
        <v>1981</v>
      </c>
      <c r="K213" s="113"/>
      <c r="L213" s="147">
        <v>539</v>
      </c>
      <c r="M213" s="149" t="s">
        <v>70</v>
      </c>
      <c r="N213" s="148" t="str">
        <f t="shared" si="4"/>
        <v>Kane Farrell</v>
      </c>
      <c r="O213" s="178" t="e">
        <f>VLOOKUP(L213,L$2:$M212,2,FALSE)</f>
        <v>#N/A</v>
      </c>
      <c r="Q213" s="317"/>
      <c r="R213" s="114"/>
      <c r="S213" s="114"/>
      <c r="T213" s="114"/>
      <c r="U213" s="114"/>
      <c r="V213" s="114"/>
      <c r="W213" s="114"/>
      <c r="X213" s="114"/>
    </row>
    <row r="214" spans="1:24" x14ac:dyDescent="0.35">
      <c r="A214" s="332">
        <v>348</v>
      </c>
      <c r="B214" s="333">
        <v>7</v>
      </c>
      <c r="C214" s="382" t="s">
        <v>1207</v>
      </c>
      <c r="D214" s="373" t="s">
        <v>684</v>
      </c>
      <c r="E214" s="371" t="s">
        <v>434</v>
      </c>
      <c r="F214" s="337" t="s">
        <v>136</v>
      </c>
      <c r="G214" s="338"/>
      <c r="H214" s="436" t="str">
        <f>_xlfn.SINGLE(_xlfn.XLOOKUP(A214,L:L,M:M))</f>
        <v>BW</v>
      </c>
      <c r="I214" s="359" t="str">
        <f>_xlfn.XLOOKUP(H214,$Q$4:$Q$23,$R$4:$R$23)</f>
        <v>Harry Hindsights</v>
      </c>
      <c r="J214" s="339"/>
      <c r="K214" s="113"/>
      <c r="L214" s="147">
        <v>628</v>
      </c>
      <c r="M214" s="427" t="s">
        <v>57</v>
      </c>
      <c r="N214" s="148" t="str">
        <f t="shared" si="4"/>
        <v>Jack Higgins</v>
      </c>
      <c r="O214" s="178" t="e">
        <f>VLOOKUP(L214,L$2:$M213,2,FALSE)</f>
        <v>#N/A</v>
      </c>
      <c r="Q214" s="317"/>
      <c r="R214" s="114"/>
      <c r="S214" s="114"/>
      <c r="T214" s="114"/>
      <c r="U214" s="114"/>
      <c r="V214" s="114"/>
      <c r="W214" s="114"/>
      <c r="X214" s="114"/>
    </row>
    <row r="215" spans="1:24" x14ac:dyDescent="0.35">
      <c r="A215" s="332">
        <v>365</v>
      </c>
      <c r="B215" s="333">
        <v>13</v>
      </c>
      <c r="C215" s="382" t="s">
        <v>1789</v>
      </c>
      <c r="D215" s="373" t="s">
        <v>535</v>
      </c>
      <c r="E215" s="371" t="s">
        <v>1619</v>
      </c>
      <c r="F215" s="337" t="s">
        <v>136</v>
      </c>
      <c r="G215" s="340" t="s">
        <v>2</v>
      </c>
      <c r="H215" s="436" t="s">
        <v>51</v>
      </c>
      <c r="I215" s="359" t="str">
        <f>_xlfn.XLOOKUP(H215,$Q$4:$Q$23,$R$4:$R$23)</f>
        <v>Harry Hindsights</v>
      </c>
      <c r="J215" s="339" t="s">
        <v>1981</v>
      </c>
      <c r="K215" s="113"/>
      <c r="L215" s="147">
        <v>652</v>
      </c>
      <c r="M215" s="427" t="s">
        <v>62</v>
      </c>
      <c r="N215" s="148" t="str">
        <f t="shared" si="4"/>
        <v>Marcus Windhager</v>
      </c>
      <c r="O215" s="178" t="e">
        <f>VLOOKUP(L215,L$2:$M214,2,FALSE)</f>
        <v>#N/A</v>
      </c>
      <c r="Q215" s="317"/>
      <c r="R215" s="114"/>
      <c r="S215" s="114"/>
      <c r="T215" s="114"/>
      <c r="U215" s="114"/>
      <c r="V215" s="114"/>
      <c r="W215" s="114"/>
      <c r="X215" s="114"/>
    </row>
    <row r="216" spans="1:24" x14ac:dyDescent="0.35">
      <c r="A216" s="332">
        <v>392</v>
      </c>
      <c r="B216" s="333">
        <v>26</v>
      </c>
      <c r="C216" s="382" t="s">
        <v>1421</v>
      </c>
      <c r="D216" s="373" t="s">
        <v>694</v>
      </c>
      <c r="E216" s="371" t="s">
        <v>599</v>
      </c>
      <c r="F216" s="337" t="s">
        <v>137</v>
      </c>
      <c r="G216" s="338"/>
      <c r="H216" s="436" t="str">
        <f>_xlfn.SINGLE(_xlfn.XLOOKUP(A216,L:L,M:M))</f>
        <v>BW</v>
      </c>
      <c r="I216" s="359" t="str">
        <f>_xlfn.XLOOKUP(H216,$Q$4:$Q$23,$R$4:$R$23)</f>
        <v>Harry Hindsights</v>
      </c>
      <c r="J216" s="339"/>
      <c r="K216" s="113"/>
      <c r="L216" s="147">
        <v>63</v>
      </c>
      <c r="M216" s="427" t="s">
        <v>64</v>
      </c>
      <c r="N216" s="148" t="str">
        <f t="shared" si="4"/>
        <v>Eric Hipwood</v>
      </c>
      <c r="O216" s="178" t="e">
        <f>VLOOKUP(L216,L$2:$M215,2,FALSE)</f>
        <v>#N/A</v>
      </c>
      <c r="Q216" s="317"/>
      <c r="R216" s="114"/>
      <c r="S216" s="114"/>
      <c r="T216" s="114"/>
      <c r="U216" s="114"/>
      <c r="V216" s="114"/>
      <c r="W216" s="114"/>
      <c r="X216" s="114"/>
    </row>
    <row r="217" spans="1:24" x14ac:dyDescent="0.35">
      <c r="A217" s="332">
        <v>419</v>
      </c>
      <c r="B217" s="333"/>
      <c r="C217" s="382" t="s">
        <v>1801</v>
      </c>
      <c r="D217" s="373" t="s">
        <v>704</v>
      </c>
      <c r="E217" s="371" t="s">
        <v>1569</v>
      </c>
      <c r="F217" s="337" t="s">
        <v>137</v>
      </c>
      <c r="G217" s="338" t="s">
        <v>2</v>
      </c>
      <c r="H217" s="436" t="s">
        <v>51</v>
      </c>
      <c r="I217" s="359" t="str">
        <f>_xlfn.XLOOKUP(H217,$Q$4:$Q$23,$R$4:$R$23)</f>
        <v>Harry Hindsights</v>
      </c>
      <c r="J217" s="339" t="s">
        <v>1981</v>
      </c>
      <c r="K217" s="113"/>
      <c r="L217" s="147">
        <v>305</v>
      </c>
      <c r="M217" s="427" t="s">
        <v>51</v>
      </c>
      <c r="N217" s="148" t="str">
        <f t="shared" si="4"/>
        <v>Tanner Bruhn</v>
      </c>
      <c r="O217" s="178" t="e">
        <f>VLOOKUP(L217,L$2:$M216,2,FALSE)</f>
        <v>#N/A</v>
      </c>
      <c r="Q217" s="317"/>
      <c r="R217" s="114"/>
      <c r="S217" s="114"/>
      <c r="T217" s="114"/>
      <c r="U217" s="114"/>
      <c r="V217" s="114"/>
      <c r="W217" s="114"/>
      <c r="X217" s="114"/>
    </row>
    <row r="218" spans="1:24" x14ac:dyDescent="0.35">
      <c r="A218" s="332">
        <v>426</v>
      </c>
      <c r="B218" s="333">
        <v>14</v>
      </c>
      <c r="C218" s="382" t="s">
        <v>1276</v>
      </c>
      <c r="D218" s="373" t="s">
        <v>716</v>
      </c>
      <c r="E218" s="371" t="s">
        <v>487</v>
      </c>
      <c r="F218" s="337" t="s">
        <v>137</v>
      </c>
      <c r="G218" s="338"/>
      <c r="H218" s="436" t="str">
        <f>_xlfn.SINGLE(_xlfn.XLOOKUP(A218,L:L,M:M))</f>
        <v>BW</v>
      </c>
      <c r="I218" s="359" t="str">
        <f>_xlfn.XLOOKUP(H218,$Q$4:$Q$23,$R$4:$R$23)</f>
        <v>Harry Hindsights</v>
      </c>
      <c r="J218" s="339"/>
      <c r="K218" s="113"/>
      <c r="L218" s="147">
        <v>210</v>
      </c>
      <c r="M218" s="150" t="s">
        <v>53</v>
      </c>
      <c r="N218" s="148" t="str">
        <f t="shared" si="4"/>
        <v>Dylan Shiel</v>
      </c>
      <c r="O218" s="178" t="e">
        <f>VLOOKUP(L218,L$2:$M217,2,FALSE)</f>
        <v>#N/A</v>
      </c>
      <c r="Q218" s="317"/>
      <c r="R218" s="114"/>
      <c r="S218" s="114"/>
      <c r="T218" s="114"/>
      <c r="U218" s="114"/>
      <c r="V218" s="114"/>
      <c r="W218" s="114"/>
      <c r="X218" s="114"/>
    </row>
    <row r="219" spans="1:24" x14ac:dyDescent="0.35">
      <c r="A219" s="332">
        <v>430</v>
      </c>
      <c r="B219" s="333">
        <v>45</v>
      </c>
      <c r="C219" s="382" t="s">
        <v>1280</v>
      </c>
      <c r="D219" s="373" t="s">
        <v>1281</v>
      </c>
      <c r="E219" s="371" t="s">
        <v>489</v>
      </c>
      <c r="F219" s="337" t="s">
        <v>137</v>
      </c>
      <c r="G219" s="338" t="s">
        <v>2</v>
      </c>
      <c r="H219" s="436" t="str">
        <f>_xlfn.SINGLE(_xlfn.XLOOKUP(A219,L:L,M:M))</f>
        <v>BW</v>
      </c>
      <c r="I219" s="359" t="str">
        <f>_xlfn.XLOOKUP(H219,$Q$4:$Q$23,$R$4:$R$23)</f>
        <v>Harry Hindsights</v>
      </c>
      <c r="J219" s="339"/>
      <c r="K219" s="113"/>
      <c r="L219" s="147">
        <v>41</v>
      </c>
      <c r="M219" s="150" t="s">
        <v>49</v>
      </c>
      <c r="N219" s="148" t="str">
        <f t="shared" si="4"/>
        <v>Taylor Walker</v>
      </c>
      <c r="O219" s="178" t="e">
        <f>VLOOKUP(L219,L$2:$M218,2,FALSE)</f>
        <v>#N/A</v>
      </c>
      <c r="Q219" s="317"/>
      <c r="R219" s="114"/>
      <c r="S219" s="114"/>
      <c r="T219" s="114"/>
      <c r="U219" s="114"/>
    </row>
    <row r="220" spans="1:24" x14ac:dyDescent="0.35">
      <c r="A220" s="332">
        <v>445</v>
      </c>
      <c r="B220" s="333">
        <v>9</v>
      </c>
      <c r="C220" s="382" t="s">
        <v>1328</v>
      </c>
      <c r="D220" s="373" t="s">
        <v>692</v>
      </c>
      <c r="E220" s="371" t="s">
        <v>895</v>
      </c>
      <c r="F220" s="337" t="s">
        <v>1547</v>
      </c>
      <c r="G220" s="340"/>
      <c r="H220" s="437" t="str">
        <f>_xlfn.SINGLE(_xlfn.XLOOKUP(A220,L:L,M:M))</f>
        <v>BW</v>
      </c>
      <c r="I220" s="359" t="str">
        <f>_xlfn.XLOOKUP(H220,$Q$4:$Q$23,$R$4:$R$23)</f>
        <v>Harry Hindsights</v>
      </c>
      <c r="J220" s="339"/>
      <c r="K220" s="113"/>
      <c r="L220" s="147">
        <v>511</v>
      </c>
      <c r="M220" s="150" t="s">
        <v>886</v>
      </c>
      <c r="N220" s="148" t="str">
        <f t="shared" si="4"/>
        <v>Trent Rivers</v>
      </c>
      <c r="O220" s="178" t="e">
        <f>VLOOKUP(L220,L$2:$M219,2,FALSE)</f>
        <v>#N/A</v>
      </c>
      <c r="Q220" s="317"/>
      <c r="R220" s="114"/>
      <c r="S220" s="114"/>
      <c r="T220" s="114"/>
      <c r="U220" s="114"/>
    </row>
    <row r="221" spans="1:24" x14ac:dyDescent="0.35">
      <c r="A221" s="332">
        <v>459</v>
      </c>
      <c r="B221" s="333">
        <v>19</v>
      </c>
      <c r="C221" s="382" t="s">
        <v>1342</v>
      </c>
      <c r="D221" s="373" t="s">
        <v>915</v>
      </c>
      <c r="E221" s="371" t="s">
        <v>903</v>
      </c>
      <c r="F221" s="337" t="s">
        <v>1547</v>
      </c>
      <c r="G221" s="338"/>
      <c r="H221" s="436" t="s">
        <v>51</v>
      </c>
      <c r="I221" s="359" t="str">
        <f>_xlfn.XLOOKUP(H221,$Q$4:$Q$23,$R$4:$R$23)</f>
        <v>Harry Hindsights</v>
      </c>
      <c r="J221" s="339" t="s">
        <v>1981</v>
      </c>
      <c r="K221" s="113"/>
      <c r="L221" s="147">
        <v>106</v>
      </c>
      <c r="M221" s="150" t="s">
        <v>117</v>
      </c>
      <c r="N221" s="148" t="str">
        <f t="shared" si="4"/>
        <v>Nick Haynes</v>
      </c>
      <c r="O221" s="178" t="e">
        <f>VLOOKUP(L221,L$2:$M220,2,FALSE)</f>
        <v>#N/A</v>
      </c>
      <c r="Q221" s="317"/>
      <c r="R221" s="114"/>
      <c r="S221" s="114"/>
      <c r="T221" s="114"/>
    </row>
    <row r="222" spans="1:24" x14ac:dyDescent="0.35">
      <c r="A222" s="332">
        <v>475</v>
      </c>
      <c r="B222" s="333">
        <v>13</v>
      </c>
      <c r="C222" s="382" t="s">
        <v>1353</v>
      </c>
      <c r="D222" s="373" t="s">
        <v>361</v>
      </c>
      <c r="E222" s="371" t="s">
        <v>489</v>
      </c>
      <c r="F222" s="337" t="s">
        <v>1547</v>
      </c>
      <c r="G222" s="338"/>
      <c r="H222" s="436" t="str">
        <f>_xlfn.SINGLE(_xlfn.XLOOKUP(A222,L:L,M:M))</f>
        <v>BW</v>
      </c>
      <c r="I222" s="359" t="str">
        <f>_xlfn.XLOOKUP(H222,$Q$4:$Q$23,$R$4:$R$23)</f>
        <v>Harry Hindsights</v>
      </c>
      <c r="J222" s="339"/>
      <c r="K222" s="113"/>
      <c r="L222" s="147">
        <v>674</v>
      </c>
      <c r="M222" s="151" t="s">
        <v>888</v>
      </c>
      <c r="N222" s="148" t="str">
        <f t="shared" si="4"/>
        <v>Will Hayward</v>
      </c>
      <c r="O222" s="178" t="e">
        <f>VLOOKUP(L222,L$2:$M221,2,FALSE)</f>
        <v>#N/A</v>
      </c>
      <c r="Q222" s="317"/>
    </row>
    <row r="223" spans="1:24" x14ac:dyDescent="0.35">
      <c r="A223" s="332">
        <v>506</v>
      </c>
      <c r="B223" s="333">
        <v>45</v>
      </c>
      <c r="C223" s="382" t="s">
        <v>1823</v>
      </c>
      <c r="D223" s="373" t="s">
        <v>1305</v>
      </c>
      <c r="E223" s="371" t="s">
        <v>533</v>
      </c>
      <c r="F223" s="337" t="s">
        <v>138</v>
      </c>
      <c r="G223" s="338" t="s">
        <v>2</v>
      </c>
      <c r="H223" s="436" t="s">
        <v>51</v>
      </c>
      <c r="I223" s="359" t="str">
        <f>_xlfn.XLOOKUP(H223,$Q$4:$Q$23,$R$4:$R$23)</f>
        <v>Harry Hindsights</v>
      </c>
      <c r="J223" s="339" t="s">
        <v>1981</v>
      </c>
      <c r="K223" s="113"/>
      <c r="L223" s="147">
        <v>144</v>
      </c>
      <c r="M223" s="151" t="s">
        <v>59</v>
      </c>
      <c r="N223" s="148" t="str">
        <f t="shared" si="4"/>
        <v>Bobby Hill</v>
      </c>
      <c r="O223" s="178" t="e">
        <f>VLOOKUP(L223,L$2:$M222,2,FALSE)</f>
        <v>#N/A</v>
      </c>
      <c r="Q223" s="317"/>
    </row>
    <row r="224" spans="1:24" x14ac:dyDescent="0.35">
      <c r="A224" s="332">
        <v>551</v>
      </c>
      <c r="B224" s="333">
        <v>31</v>
      </c>
      <c r="C224" s="382" t="s">
        <v>1832</v>
      </c>
      <c r="D224" s="373" t="s">
        <v>830</v>
      </c>
      <c r="E224" s="371" t="s">
        <v>1602</v>
      </c>
      <c r="F224" s="337" t="s">
        <v>139</v>
      </c>
      <c r="G224" s="338" t="s">
        <v>2</v>
      </c>
      <c r="H224" s="436" t="s">
        <v>51</v>
      </c>
      <c r="I224" s="359" t="str">
        <f>_xlfn.XLOOKUP(H224,$Q$4:$Q$23,$R$4:$R$23)</f>
        <v>Harry Hindsights</v>
      </c>
      <c r="J224" s="339" t="s">
        <v>1981</v>
      </c>
      <c r="K224" s="113"/>
      <c r="L224" s="147">
        <v>211</v>
      </c>
      <c r="M224" s="151" t="s">
        <v>55</v>
      </c>
      <c r="N224" s="148" t="str">
        <f t="shared" si="4"/>
        <v>Elijah Tsatas</v>
      </c>
      <c r="O224" s="178" t="e">
        <f>VLOOKUP(L224,L$2:$M223,2,FALSE)</f>
        <v>#N/A</v>
      </c>
      <c r="Q224" s="317"/>
    </row>
    <row r="225" spans="1:24" ht="18.600000000000001" thickBot="1" x14ac:dyDescent="0.4">
      <c r="A225" s="332">
        <v>582</v>
      </c>
      <c r="B225" s="333">
        <v>50</v>
      </c>
      <c r="C225" s="382" t="s">
        <v>1844</v>
      </c>
      <c r="D225" s="373" t="s">
        <v>1680</v>
      </c>
      <c r="E225" s="371" t="s">
        <v>1639</v>
      </c>
      <c r="F225" s="337" t="s">
        <v>140</v>
      </c>
      <c r="G225" s="338" t="s">
        <v>2</v>
      </c>
      <c r="H225" s="436" t="s">
        <v>51</v>
      </c>
      <c r="I225" s="359" t="str">
        <f>_xlfn.XLOOKUP(H225,$Q$4:$Q$23,$R$4:$R$23)</f>
        <v>Harry Hindsights</v>
      </c>
      <c r="J225" s="339" t="s">
        <v>1981</v>
      </c>
      <c r="K225" s="117"/>
      <c r="L225" s="152">
        <v>686</v>
      </c>
      <c r="M225" s="153" t="s">
        <v>66</v>
      </c>
      <c r="N225" s="154" t="str">
        <f t="shared" si="4"/>
        <v>Callum Mills</v>
      </c>
      <c r="O225" s="178" t="e">
        <f>VLOOKUP(L225,L$2:$M224,2,FALSE)</f>
        <v>#N/A</v>
      </c>
      <c r="Q225" s="317"/>
    </row>
    <row r="226" spans="1:24" x14ac:dyDescent="0.35">
      <c r="A226" s="332">
        <v>592</v>
      </c>
      <c r="B226" s="333">
        <v>28</v>
      </c>
      <c r="C226" s="382" t="s">
        <v>1407</v>
      </c>
      <c r="D226" s="373" t="s">
        <v>840</v>
      </c>
      <c r="E226" s="371" t="s">
        <v>592</v>
      </c>
      <c r="F226" s="337" t="s">
        <v>140</v>
      </c>
      <c r="G226" s="338" t="s">
        <v>2</v>
      </c>
      <c r="H226" s="436" t="str">
        <f>_xlfn.SINGLE(_xlfn.XLOOKUP(A226,L:L,M:M))</f>
        <v>BW</v>
      </c>
      <c r="I226" s="359" t="str">
        <f>_xlfn.XLOOKUP(H226,$Q$4:$Q$23,$R$4:$R$23)</f>
        <v>Harry Hindsights</v>
      </c>
      <c r="J226" s="339"/>
      <c r="K226" s="111" t="s">
        <v>14</v>
      </c>
      <c r="L226" s="145">
        <v>304</v>
      </c>
      <c r="M226" s="149" t="s">
        <v>70</v>
      </c>
      <c r="N226" s="146" t="str">
        <f t="shared" si="4"/>
        <v>Jack Bowes</v>
      </c>
      <c r="O226" s="178" t="e">
        <f>VLOOKUP(L226,L$2:$M225,2,FALSE)</f>
        <v>#N/A</v>
      </c>
      <c r="Q226" s="317"/>
    </row>
    <row r="227" spans="1:24" x14ac:dyDescent="0.35">
      <c r="A227" s="332">
        <v>596</v>
      </c>
      <c r="B227" s="333">
        <v>3</v>
      </c>
      <c r="C227" s="382" t="s">
        <v>1409</v>
      </c>
      <c r="D227" s="373" t="s">
        <v>853</v>
      </c>
      <c r="E227" s="371" t="s">
        <v>593</v>
      </c>
      <c r="F227" s="337" t="s">
        <v>140</v>
      </c>
      <c r="G227" s="338"/>
      <c r="H227" s="436" t="str">
        <f>_xlfn.SINGLE(_xlfn.XLOOKUP(A227,L:L,M:M))</f>
        <v>BW</v>
      </c>
      <c r="I227" s="359" t="str">
        <f>_xlfn.XLOOKUP(H227,$Q$4:$Q$23,$R$4:$R$23)</f>
        <v>Harry Hindsights</v>
      </c>
      <c r="J227" s="339"/>
      <c r="K227" s="111"/>
      <c r="L227" s="147">
        <v>658</v>
      </c>
      <c r="M227" s="149" t="s">
        <v>72</v>
      </c>
      <c r="N227" s="148" t="str">
        <f t="shared" si="4"/>
        <v>Nick Blakey</v>
      </c>
      <c r="O227" s="178" t="e">
        <f>VLOOKUP(L227,L$2:$M226,2,FALSE)</f>
        <v>#N/A</v>
      </c>
      <c r="Q227" s="317"/>
    </row>
    <row r="228" spans="1:24" x14ac:dyDescent="0.35">
      <c r="A228" s="332">
        <v>625</v>
      </c>
      <c r="B228" s="333">
        <v>24</v>
      </c>
      <c r="C228" s="382" t="s">
        <v>1430</v>
      </c>
      <c r="D228" s="373" t="s">
        <v>823</v>
      </c>
      <c r="E228" s="371" t="s">
        <v>605</v>
      </c>
      <c r="F228" s="337" t="s">
        <v>141</v>
      </c>
      <c r="G228" s="338" t="s">
        <v>2</v>
      </c>
      <c r="H228" s="436" t="s">
        <v>51</v>
      </c>
      <c r="I228" s="359" t="str">
        <f>_xlfn.XLOOKUP(H228,$Q$4:$Q$23,$R$4:$R$23)</f>
        <v>Harry Hindsights</v>
      </c>
      <c r="J228" s="339" t="s">
        <v>1981</v>
      </c>
      <c r="K228" s="113"/>
      <c r="L228" s="147">
        <v>512</v>
      </c>
      <c r="M228" s="149" t="s">
        <v>68</v>
      </c>
      <c r="N228" s="148" t="str">
        <f t="shared" si="4"/>
        <v>Christian Salem</v>
      </c>
      <c r="O228" s="178" t="e">
        <f>VLOOKUP(L228,L$2:$M227,2,FALSE)</f>
        <v>#N/A</v>
      </c>
      <c r="Q228" s="317"/>
    </row>
    <row r="229" spans="1:24" x14ac:dyDescent="0.35">
      <c r="A229" s="332">
        <v>634</v>
      </c>
      <c r="B229" s="333">
        <v>6</v>
      </c>
      <c r="C229" s="382" t="s">
        <v>1508</v>
      </c>
      <c r="D229" s="373" t="s">
        <v>181</v>
      </c>
      <c r="E229" s="371" t="s">
        <v>168</v>
      </c>
      <c r="F229" s="337" t="s">
        <v>141</v>
      </c>
      <c r="G229" s="338"/>
      <c r="H229" s="436" t="str">
        <f>_xlfn.SINGLE(_xlfn.XLOOKUP(A229,L:L,M:M))</f>
        <v>BW</v>
      </c>
      <c r="I229" s="359" t="str">
        <f>_xlfn.XLOOKUP(H229,$Q$4:$Q$23,$R$4:$R$23)</f>
        <v>Harry Hindsights</v>
      </c>
      <c r="J229" s="339"/>
      <c r="K229" s="113"/>
      <c r="L229" s="147">
        <v>682</v>
      </c>
      <c r="M229" s="149" t="s">
        <v>74</v>
      </c>
      <c r="N229" s="148" t="str">
        <f t="shared" si="4"/>
        <v>Logan McDonald</v>
      </c>
      <c r="O229" s="178" t="e">
        <f>VLOOKUP(L229,L$2:$M228,2,FALSE)</f>
        <v>#N/A</v>
      </c>
      <c r="Q229" s="317"/>
    </row>
    <row r="230" spans="1:24" x14ac:dyDescent="0.35">
      <c r="A230" s="332">
        <v>667</v>
      </c>
      <c r="B230" s="333">
        <v>42</v>
      </c>
      <c r="C230" s="382" t="s">
        <v>1874</v>
      </c>
      <c r="D230" s="373" t="s">
        <v>1653</v>
      </c>
      <c r="E230" s="371" t="s">
        <v>633</v>
      </c>
      <c r="F230" s="337" t="s">
        <v>142</v>
      </c>
      <c r="G230" s="338"/>
      <c r="H230" s="436" t="s">
        <v>51</v>
      </c>
      <c r="I230" s="359" t="str">
        <f>_xlfn.XLOOKUP(H230,$Q$4:$Q$23,$R$4:$R$23)</f>
        <v>Harry Hindsights</v>
      </c>
      <c r="J230" s="339" t="s">
        <v>1981</v>
      </c>
      <c r="K230" s="113"/>
      <c r="L230" s="147">
        <v>74</v>
      </c>
      <c r="M230" s="427" t="s">
        <v>51</v>
      </c>
      <c r="N230" s="148" t="str">
        <f t="shared" si="4"/>
        <v>Logan Morris</v>
      </c>
      <c r="O230" s="178" t="e">
        <f>VLOOKUP(L230,L$2:$M229,2,FALSE)</f>
        <v>#N/A</v>
      </c>
      <c r="Q230" s="317"/>
    </row>
    <row r="231" spans="1:24" x14ac:dyDescent="0.35">
      <c r="A231" s="332">
        <v>670</v>
      </c>
      <c r="B231" s="333">
        <v>4</v>
      </c>
      <c r="C231" s="382" t="s">
        <v>1464</v>
      </c>
      <c r="D231" s="373" t="s">
        <v>201</v>
      </c>
      <c r="E231" s="371" t="s">
        <v>635</v>
      </c>
      <c r="F231" s="337" t="s">
        <v>142</v>
      </c>
      <c r="G231" s="338"/>
      <c r="H231" s="436" t="str">
        <f>_xlfn.SINGLE(_xlfn.XLOOKUP(A231,L:L,M:M))</f>
        <v>BW</v>
      </c>
      <c r="I231" s="359" t="str">
        <f>_xlfn.XLOOKUP(H231,$Q$4:$Q$23,$R$4:$R$23)</f>
        <v>Harry Hindsights</v>
      </c>
      <c r="J231" s="339"/>
      <c r="K231" s="113"/>
      <c r="L231" s="147">
        <v>150</v>
      </c>
      <c r="M231" s="427" t="s">
        <v>64</v>
      </c>
      <c r="N231" s="148" t="str">
        <f t="shared" si="4"/>
        <v>Patrick Lipinski</v>
      </c>
      <c r="O231" s="178" t="e">
        <f>VLOOKUP(L231,L$2:$M230,2,FALSE)</f>
        <v>#N/A</v>
      </c>
      <c r="Q231" s="317"/>
    </row>
    <row r="232" spans="1:24" x14ac:dyDescent="0.35">
      <c r="A232" s="332">
        <v>678</v>
      </c>
      <c r="B232" s="333">
        <v>19</v>
      </c>
      <c r="C232" s="382" t="s">
        <v>1470</v>
      </c>
      <c r="D232" s="373" t="s">
        <v>769</v>
      </c>
      <c r="E232" s="371" t="s">
        <v>641</v>
      </c>
      <c r="F232" s="337" t="s">
        <v>142</v>
      </c>
      <c r="G232" s="338"/>
      <c r="H232" s="436" t="str">
        <f>_xlfn.SINGLE(_xlfn.XLOOKUP(A232,L:L,M:M))</f>
        <v>BW</v>
      </c>
      <c r="I232" s="359" t="str">
        <f>_xlfn.XLOOKUP(H232,$Q$4:$Q$23,$R$4:$R$23)</f>
        <v>Harry Hindsights</v>
      </c>
      <c r="J232" s="339"/>
      <c r="K232" s="113"/>
      <c r="L232" s="147">
        <v>250</v>
      </c>
      <c r="M232" s="427" t="s">
        <v>62</v>
      </c>
      <c r="N232" s="148" t="str">
        <f t="shared" si="4"/>
        <v>Sam Switkowski</v>
      </c>
      <c r="O232" s="178" t="e">
        <f>VLOOKUP(L232,L$2:$M231,2,FALSE)</f>
        <v>#N/A</v>
      </c>
      <c r="Q232" s="317"/>
    </row>
    <row r="233" spans="1:24" x14ac:dyDescent="0.35">
      <c r="A233" s="332">
        <v>697</v>
      </c>
      <c r="B233" s="333">
        <v>15</v>
      </c>
      <c r="C233" s="382" t="s">
        <v>1881</v>
      </c>
      <c r="D233" s="373" t="s">
        <v>676</v>
      </c>
      <c r="E233" s="371" t="s">
        <v>650</v>
      </c>
      <c r="F233" s="337" t="s">
        <v>142</v>
      </c>
      <c r="G233" s="338"/>
      <c r="H233" s="436" t="str">
        <f>_xlfn.SINGLE(_xlfn.XLOOKUP(A233,L:L,M:M))</f>
        <v>BW</v>
      </c>
      <c r="I233" s="359" t="str">
        <f>_xlfn.XLOOKUP(H233,$Q$4:$Q$23,$R$4:$R$23)</f>
        <v>Harry Hindsights</v>
      </c>
      <c r="J233" s="339"/>
      <c r="K233" s="113"/>
      <c r="L233" s="147">
        <v>19</v>
      </c>
      <c r="M233" s="427" t="s">
        <v>57</v>
      </c>
      <c r="N233" s="148" t="str">
        <f t="shared" si="4"/>
        <v>Ben Keays</v>
      </c>
      <c r="O233" s="178" t="e">
        <f>VLOOKUP(L233,L$2:$M232,2,FALSE)</f>
        <v>#N/A</v>
      </c>
      <c r="Q233" s="317"/>
    </row>
    <row r="234" spans="1:24" x14ac:dyDescent="0.35">
      <c r="A234" s="332">
        <v>706</v>
      </c>
      <c r="B234" s="333">
        <v>10</v>
      </c>
      <c r="C234" s="382" t="s">
        <v>1496</v>
      </c>
      <c r="D234" s="373" t="s">
        <v>676</v>
      </c>
      <c r="E234" s="371" t="s">
        <v>361</v>
      </c>
      <c r="F234" s="337" t="s">
        <v>143</v>
      </c>
      <c r="G234" s="338"/>
      <c r="H234" s="436" t="str">
        <f>_xlfn.SINGLE(_xlfn.XLOOKUP(A234,L:L,M:M))</f>
        <v>BW</v>
      </c>
      <c r="I234" s="359" t="str">
        <f>_xlfn.XLOOKUP(H234,$Q$4:$Q$23,$R$4:$R$23)</f>
        <v>Harry Hindsights</v>
      </c>
      <c r="J234" s="339"/>
      <c r="K234" s="113"/>
      <c r="L234" s="147">
        <v>510</v>
      </c>
      <c r="M234" s="150" t="s">
        <v>117</v>
      </c>
      <c r="N234" s="148" t="str">
        <f t="shared" ref="N234:N297" si="5">_xlfn.SINGLE(_xlfn.XLOOKUP(L234,A:A,C:C))</f>
        <v>Kysaiah Pickett</v>
      </c>
      <c r="O234" s="178" t="e">
        <f>VLOOKUP(L234,L$2:$M233,2,FALSE)</f>
        <v>#N/A</v>
      </c>
      <c r="Q234" s="317"/>
    </row>
    <row r="235" spans="1:24" x14ac:dyDescent="0.35">
      <c r="A235" s="332">
        <v>714</v>
      </c>
      <c r="B235" s="333">
        <v>43</v>
      </c>
      <c r="C235" s="382" t="s">
        <v>1501</v>
      </c>
      <c r="D235" s="373" t="s">
        <v>231</v>
      </c>
      <c r="E235" s="371" t="s">
        <v>661</v>
      </c>
      <c r="F235" s="337" t="s">
        <v>143</v>
      </c>
      <c r="G235" s="338"/>
      <c r="H235" s="436" t="s">
        <v>51</v>
      </c>
      <c r="I235" s="359" t="str">
        <f>_xlfn.XLOOKUP(H235,$Q$4:$Q$23,$R$4:$R$23)</f>
        <v>Harry Hindsights</v>
      </c>
      <c r="J235" s="339" t="s">
        <v>1981</v>
      </c>
      <c r="K235" s="113"/>
      <c r="L235" s="147">
        <v>167</v>
      </c>
      <c r="M235" s="150" t="s">
        <v>886</v>
      </c>
      <c r="N235" s="148" t="str">
        <f t="shared" si="5"/>
        <v>Lachlan Schultz</v>
      </c>
      <c r="O235" s="178" t="e">
        <f>VLOOKUP(L235,L$2:$M234,2,FALSE)</f>
        <v>#N/A</v>
      </c>
      <c r="Q235" s="317"/>
      <c r="V235" s="114"/>
      <c r="W235" s="114"/>
      <c r="X235" s="114"/>
    </row>
    <row r="236" spans="1:24" x14ac:dyDescent="0.35">
      <c r="A236" s="332">
        <v>740</v>
      </c>
      <c r="B236" s="333">
        <v>26</v>
      </c>
      <c r="C236" s="382" t="s">
        <v>1892</v>
      </c>
      <c r="D236" s="373" t="s">
        <v>1588</v>
      </c>
      <c r="E236" s="371" t="s">
        <v>303</v>
      </c>
      <c r="F236" s="337" t="s">
        <v>144</v>
      </c>
      <c r="G236" s="338" t="s">
        <v>2</v>
      </c>
      <c r="H236" s="436" t="str">
        <f>_xlfn.SINGLE(_xlfn.XLOOKUP(A236,L:L,M:M))</f>
        <v>BW</v>
      </c>
      <c r="I236" s="359" t="str">
        <f>_xlfn.XLOOKUP(H236,$Q$4:$Q$23,$R$4:$R$23)</f>
        <v>Harry Hindsights</v>
      </c>
      <c r="J236" s="339"/>
      <c r="K236" s="113"/>
      <c r="L236" s="147">
        <v>314</v>
      </c>
      <c r="M236" s="150" t="s">
        <v>49</v>
      </c>
      <c r="N236" s="148" t="str">
        <f t="shared" si="5"/>
        <v>Ollie Dempsey</v>
      </c>
      <c r="O236" s="178" t="e">
        <f>VLOOKUP(L236,L$2:$M235,2,FALSE)</f>
        <v>#N/A</v>
      </c>
      <c r="Q236" s="317"/>
      <c r="V236" s="114"/>
      <c r="W236" s="114"/>
      <c r="X236" s="114"/>
    </row>
    <row r="237" spans="1:24" x14ac:dyDescent="0.35">
      <c r="A237" s="332">
        <v>751</v>
      </c>
      <c r="B237" s="333">
        <v>43</v>
      </c>
      <c r="C237" s="382" t="s">
        <v>1901</v>
      </c>
      <c r="D237" s="373" t="s">
        <v>1684</v>
      </c>
      <c r="E237" s="371" t="s">
        <v>501</v>
      </c>
      <c r="F237" s="337" t="s">
        <v>144</v>
      </c>
      <c r="G237" s="338" t="s">
        <v>2</v>
      </c>
      <c r="H237" s="436" t="s">
        <v>51</v>
      </c>
      <c r="I237" s="359" t="str">
        <f>_xlfn.XLOOKUP(H237,$Q$4:$Q$23,$R$4:$R$23)</f>
        <v>Harry Hindsights</v>
      </c>
      <c r="J237" s="339" t="s">
        <v>1981</v>
      </c>
      <c r="K237" s="113"/>
      <c r="L237" s="147">
        <v>556</v>
      </c>
      <c r="M237" s="150" t="s">
        <v>53</v>
      </c>
      <c r="N237" s="148" t="str">
        <f t="shared" si="5"/>
        <v>Willie Rioli</v>
      </c>
      <c r="O237" s="178" t="e">
        <f>VLOOKUP(L237,L$2:$M236,2,FALSE)</f>
        <v>#N/A</v>
      </c>
      <c r="Q237" s="317"/>
      <c r="U237" s="114"/>
      <c r="V237" s="114"/>
      <c r="W237" s="114"/>
      <c r="X237" s="114"/>
    </row>
    <row r="238" spans="1:24" x14ac:dyDescent="0.35">
      <c r="A238" s="332">
        <v>755</v>
      </c>
      <c r="B238" s="333">
        <v>7</v>
      </c>
      <c r="C238" s="382" t="s">
        <v>1904</v>
      </c>
      <c r="D238" s="373" t="s">
        <v>1650</v>
      </c>
      <c r="E238" s="371" t="s">
        <v>504</v>
      </c>
      <c r="F238" s="337" t="s">
        <v>144</v>
      </c>
      <c r="G238" s="338"/>
      <c r="H238" s="436" t="str">
        <f>_xlfn.SINGLE(_xlfn.XLOOKUP(A238,L:L,M:M))</f>
        <v>BW</v>
      </c>
      <c r="I238" s="359" t="str">
        <f>_xlfn.XLOOKUP(H238,$Q$4:$Q$23,$R$4:$R$23)</f>
        <v>Harry Hindsights</v>
      </c>
      <c r="J238" s="339"/>
      <c r="K238" s="113"/>
      <c r="L238" s="147">
        <v>464</v>
      </c>
      <c r="M238" s="151" t="s">
        <v>66</v>
      </c>
      <c r="N238" s="148" t="str">
        <f t="shared" si="5"/>
        <v>Luke Parker</v>
      </c>
      <c r="O238" s="178" t="e">
        <f>VLOOKUP(L238,L$2:$M237,2,FALSE)</f>
        <v>#N/A</v>
      </c>
      <c r="Q238" s="317"/>
      <c r="R238" s="114"/>
      <c r="S238" s="114"/>
      <c r="T238" s="114"/>
      <c r="U238" s="114"/>
      <c r="V238" s="114"/>
      <c r="W238" s="114"/>
      <c r="X238" s="114"/>
    </row>
    <row r="239" spans="1:24" x14ac:dyDescent="0.35">
      <c r="A239" s="332">
        <v>787</v>
      </c>
      <c r="B239" s="333" t="s">
        <v>1951</v>
      </c>
      <c r="C239" s="382" t="s">
        <v>1959</v>
      </c>
      <c r="D239" s="373" t="s">
        <v>708</v>
      </c>
      <c r="E239" s="371" t="s">
        <v>214</v>
      </c>
      <c r="F239" s="337" t="s">
        <v>132</v>
      </c>
      <c r="G239" s="338" t="s">
        <v>2</v>
      </c>
      <c r="H239" s="436" t="s">
        <v>51</v>
      </c>
      <c r="I239" s="359" t="str">
        <f>_xlfn.XLOOKUP(H239,$Q$4:$Q$23,$R$4:$R$23)</f>
        <v>Harry Hindsights</v>
      </c>
      <c r="J239" s="339" t="s">
        <v>1981</v>
      </c>
      <c r="K239" s="113"/>
      <c r="L239" s="147">
        <v>61</v>
      </c>
      <c r="M239" s="151" t="s">
        <v>55</v>
      </c>
      <c r="N239" s="148" t="str">
        <f t="shared" si="5"/>
        <v>Ty Gallop</v>
      </c>
      <c r="O239" s="178" t="e">
        <f>VLOOKUP(L239,L$2:$M238,2,FALSE)</f>
        <v>#N/A</v>
      </c>
      <c r="Q239" s="317"/>
      <c r="R239" s="114"/>
      <c r="S239" s="114"/>
      <c r="T239" s="114"/>
      <c r="U239" s="114"/>
      <c r="V239" s="114"/>
      <c r="W239" s="114"/>
      <c r="X239" s="114"/>
    </row>
    <row r="240" spans="1:24" x14ac:dyDescent="0.35">
      <c r="A240" s="332">
        <v>789</v>
      </c>
      <c r="B240" s="333" t="s">
        <v>1951</v>
      </c>
      <c r="C240" s="382" t="s">
        <v>1961</v>
      </c>
      <c r="D240" s="373" t="s">
        <v>1962</v>
      </c>
      <c r="E240" s="371" t="s">
        <v>569</v>
      </c>
      <c r="F240" s="337" t="s">
        <v>133</v>
      </c>
      <c r="G240" s="338" t="s">
        <v>2</v>
      </c>
      <c r="H240" s="436" t="s">
        <v>51</v>
      </c>
      <c r="I240" s="359" t="str">
        <f>_xlfn.XLOOKUP(H240,$Q$4:$Q$23,$R$4:$R$23)</f>
        <v>Harry Hindsights</v>
      </c>
      <c r="J240" s="339" t="s">
        <v>1981</v>
      </c>
      <c r="K240" s="113"/>
      <c r="L240" s="147">
        <v>722</v>
      </c>
      <c r="M240" s="151" t="s">
        <v>59</v>
      </c>
      <c r="N240" s="148" t="str">
        <f t="shared" si="5"/>
        <v>Matthew Kennedy</v>
      </c>
      <c r="O240" s="178" t="e">
        <f>VLOOKUP(L240,L$2:$M239,2,FALSE)</f>
        <v>#N/A</v>
      </c>
      <c r="Q240" s="317"/>
      <c r="R240" s="114"/>
      <c r="S240" s="114"/>
      <c r="T240" s="114"/>
      <c r="U240" s="114"/>
      <c r="V240" s="114"/>
      <c r="W240" s="114"/>
      <c r="X240" s="114"/>
    </row>
    <row r="241" spans="1:24" x14ac:dyDescent="0.35">
      <c r="A241" s="332">
        <v>5</v>
      </c>
      <c r="B241" s="333">
        <v>41</v>
      </c>
      <c r="C241" s="382" t="s">
        <v>926</v>
      </c>
      <c r="D241" s="373" t="s">
        <v>639</v>
      </c>
      <c r="E241" s="371" t="s">
        <v>209</v>
      </c>
      <c r="F241" s="337" t="s">
        <v>128</v>
      </c>
      <c r="G241" s="338"/>
      <c r="H241" s="436" t="s">
        <v>66</v>
      </c>
      <c r="I241" s="359" t="str">
        <f>_xlfn.XLOOKUP(H241,$Q$4:$Q$23,$R$4:$R$23)</f>
        <v>Hogans Heroes</v>
      </c>
      <c r="J241" s="339" t="s">
        <v>1981</v>
      </c>
      <c r="K241" s="113"/>
      <c r="L241" s="147">
        <v>340</v>
      </c>
      <c r="M241" s="151" t="s">
        <v>888</v>
      </c>
      <c r="N241" s="148" t="str">
        <f t="shared" si="5"/>
        <v>Rhys Stanley</v>
      </c>
      <c r="O241" s="178" t="e">
        <f>VLOOKUP(L241,L$2:$M240,2,FALSE)</f>
        <v>#N/A</v>
      </c>
      <c r="Q241" s="317"/>
      <c r="R241"/>
      <c r="S241" s="114"/>
      <c r="T241" s="114"/>
      <c r="U241" s="114"/>
      <c r="V241" s="114"/>
      <c r="W241" s="114"/>
      <c r="X241" s="114"/>
    </row>
    <row r="242" spans="1:24" x14ac:dyDescent="0.35">
      <c r="A242" s="332">
        <v>8</v>
      </c>
      <c r="B242" s="333">
        <v>44</v>
      </c>
      <c r="C242" s="382" t="s">
        <v>1215</v>
      </c>
      <c r="D242" s="373" t="s">
        <v>753</v>
      </c>
      <c r="E242" s="371" t="s">
        <v>441</v>
      </c>
      <c r="F242" s="337" t="s">
        <v>128</v>
      </c>
      <c r="G242" s="338"/>
      <c r="H242" s="436" t="str">
        <f>_xlfn.SINGLE(_xlfn.XLOOKUP(A242,L:L,M:M))</f>
        <v>RJ</v>
      </c>
      <c r="I242" s="359" t="str">
        <f>_xlfn.XLOOKUP(H242,$Q$4:$Q$23,$R$4:$R$23)</f>
        <v>Hogans Heroes</v>
      </c>
      <c r="J242" s="339"/>
      <c r="K242" s="113"/>
      <c r="L242" s="147">
        <v>666</v>
      </c>
      <c r="M242" s="425" t="s">
        <v>78</v>
      </c>
      <c r="N242" s="148" t="str">
        <f t="shared" si="5"/>
        <v>Oliver Florent</v>
      </c>
      <c r="O242" s="178" t="e">
        <f>VLOOKUP(L242,L$2:$M241,2,FALSE)</f>
        <v>#N/A</v>
      </c>
      <c r="Q242" s="317"/>
      <c r="R242"/>
      <c r="S242" s="114"/>
      <c r="T242" s="114"/>
      <c r="U242" s="114"/>
      <c r="V242" s="114"/>
      <c r="W242" s="114"/>
      <c r="X242" s="114"/>
    </row>
    <row r="243" spans="1:24" x14ac:dyDescent="0.35">
      <c r="A243" s="332">
        <v>43</v>
      </c>
      <c r="B243" s="333">
        <v>24</v>
      </c>
      <c r="C243" s="382" t="s">
        <v>959</v>
      </c>
      <c r="D243" s="373" t="s">
        <v>694</v>
      </c>
      <c r="E243" s="371" t="s">
        <v>238</v>
      </c>
      <c r="F243" s="337" t="s">
        <v>128</v>
      </c>
      <c r="G243" s="338"/>
      <c r="H243" s="436" t="str">
        <f>_xlfn.SINGLE(_xlfn.XLOOKUP(A243,L:L,M:M))</f>
        <v>RJ</v>
      </c>
      <c r="I243" s="359" t="str">
        <f>_xlfn.XLOOKUP(H243,$Q$4:$Q$23,$R$4:$R$23)</f>
        <v>Hogans Heroes</v>
      </c>
      <c r="J243" s="339"/>
      <c r="K243" s="113"/>
      <c r="L243" s="147">
        <v>629</v>
      </c>
      <c r="M243" s="425" t="s">
        <v>76</v>
      </c>
      <c r="N243" s="148" t="str">
        <f t="shared" si="5"/>
        <v>Bradley Hill</v>
      </c>
      <c r="O243" s="178" t="e">
        <f>VLOOKUP(L243,L$2:$M242,2,FALSE)</f>
        <v>#N/A</v>
      </c>
      <c r="Q243" s="317"/>
      <c r="R243" s="114"/>
      <c r="S243" s="114"/>
      <c r="T243" s="114"/>
      <c r="U243" s="114"/>
      <c r="V243" s="114"/>
      <c r="W243" s="114"/>
      <c r="X243" s="114"/>
    </row>
    <row r="244" spans="1:24" x14ac:dyDescent="0.35">
      <c r="A244" s="332">
        <v>54</v>
      </c>
      <c r="B244" s="333">
        <v>18</v>
      </c>
      <c r="C244" s="382" t="s">
        <v>969</v>
      </c>
      <c r="D244" s="373" t="s">
        <v>706</v>
      </c>
      <c r="E244" s="371" t="s">
        <v>245</v>
      </c>
      <c r="F244" s="337" t="s">
        <v>129</v>
      </c>
      <c r="G244" s="338"/>
      <c r="H244" s="436" t="str">
        <f>_xlfn.SINGLE(_xlfn.XLOOKUP(A244,L:L,M:M))</f>
        <v>RJ</v>
      </c>
      <c r="I244" s="359" t="str">
        <f>_xlfn.XLOOKUP(H244,$Q$4:$Q$23,$R$4:$R$23)</f>
        <v>Hogans Heroes</v>
      </c>
      <c r="J244" s="339"/>
      <c r="K244" s="113"/>
      <c r="L244" s="147">
        <v>56</v>
      </c>
      <c r="M244" s="425" t="s">
        <v>1525</v>
      </c>
      <c r="N244" s="148" t="str">
        <f t="shared" si="5"/>
        <v>Sam Day</v>
      </c>
      <c r="O244" s="178" t="e">
        <f>VLOOKUP(L244,L$2:$M243,2,FALSE)</f>
        <v>#N/A</v>
      </c>
      <c r="Q244" s="317"/>
      <c r="R244" s="114"/>
      <c r="S244" s="114"/>
      <c r="T244" s="114"/>
      <c r="U244" s="114"/>
      <c r="V244" s="114"/>
      <c r="W244" s="114"/>
      <c r="X244" s="114"/>
    </row>
    <row r="245" spans="1:24" ht="18.600000000000001" thickBot="1" x14ac:dyDescent="0.4">
      <c r="A245" s="332">
        <v>57</v>
      </c>
      <c r="B245" s="333">
        <v>12</v>
      </c>
      <c r="C245" s="382" t="s">
        <v>970</v>
      </c>
      <c r="D245" s="373" t="s">
        <v>708</v>
      </c>
      <c r="E245" s="371" t="s">
        <v>246</v>
      </c>
      <c r="F245" s="337" t="s">
        <v>129</v>
      </c>
      <c r="G245" s="338"/>
      <c r="H245" s="436" t="s">
        <v>66</v>
      </c>
      <c r="I245" s="359" t="str">
        <f>_xlfn.XLOOKUP(H245,$Q$4:$Q$23,$R$4:$R$23)</f>
        <v>Hogans Heroes</v>
      </c>
      <c r="J245" s="339" t="s">
        <v>1981</v>
      </c>
      <c r="K245" s="117"/>
      <c r="L245" s="152">
        <v>411</v>
      </c>
      <c r="M245" s="428" t="s">
        <v>118</v>
      </c>
      <c r="N245" s="154" t="str">
        <f t="shared" si="5"/>
        <v>Connor MacDonald</v>
      </c>
      <c r="O245" s="178" t="e">
        <f>VLOOKUP(L245,L$2:$M244,2,FALSE)</f>
        <v>#N/A</v>
      </c>
      <c r="Q245" s="317"/>
      <c r="R245" s="114"/>
      <c r="S245" s="114"/>
      <c r="T245" s="114"/>
      <c r="U245" s="114"/>
      <c r="V245" s="114"/>
      <c r="W245" s="114"/>
      <c r="X245" s="114"/>
    </row>
    <row r="246" spans="1:24" x14ac:dyDescent="0.35">
      <c r="A246" s="332">
        <v>69</v>
      </c>
      <c r="B246" s="333">
        <v>11</v>
      </c>
      <c r="C246" s="382" t="s">
        <v>981</v>
      </c>
      <c r="D246" s="373" t="s">
        <v>713</v>
      </c>
      <c r="E246" s="371" t="s">
        <v>256</v>
      </c>
      <c r="F246" s="337" t="s">
        <v>129</v>
      </c>
      <c r="G246" s="338"/>
      <c r="H246" s="436" t="str">
        <f>_xlfn.SINGLE(_xlfn.XLOOKUP(A246,L:L,M:M))</f>
        <v>RJ</v>
      </c>
      <c r="I246" s="359" t="str">
        <f>_xlfn.XLOOKUP(H246,$Q$4:$Q$23,$R$4:$R$23)</f>
        <v>Hogans Heroes</v>
      </c>
      <c r="J246" s="339"/>
      <c r="K246" s="111" t="s">
        <v>15</v>
      </c>
      <c r="L246" s="159">
        <v>418</v>
      </c>
      <c r="M246" s="429" t="s">
        <v>57</v>
      </c>
      <c r="N246" s="160" t="str">
        <f t="shared" si="5"/>
        <v>Harry Morrison</v>
      </c>
      <c r="O246" s="178" t="e">
        <f>VLOOKUP(L246,L$2:$M245,2,FALSE)</f>
        <v>#N/A</v>
      </c>
      <c r="Q246" s="317"/>
      <c r="R246" s="114"/>
      <c r="S246" s="114"/>
      <c r="T246" s="114"/>
      <c r="U246" s="114"/>
      <c r="V246" s="114"/>
      <c r="W246" s="114"/>
      <c r="X246" s="114"/>
    </row>
    <row r="247" spans="1:24" x14ac:dyDescent="0.35">
      <c r="A247" s="332">
        <v>97</v>
      </c>
      <c r="B247" s="333">
        <v>2</v>
      </c>
      <c r="C247" s="382" t="s">
        <v>1006</v>
      </c>
      <c r="D247" s="373" t="s">
        <v>684</v>
      </c>
      <c r="E247" s="371" t="s">
        <v>280</v>
      </c>
      <c r="F247" s="337" t="s">
        <v>130</v>
      </c>
      <c r="G247" s="340"/>
      <c r="H247" s="436" t="s">
        <v>66</v>
      </c>
      <c r="I247" s="359" t="str">
        <f>_xlfn.XLOOKUP(H247,$Q$4:$Q$23,$R$4:$R$23)</f>
        <v>Hogans Heroes</v>
      </c>
      <c r="J247" s="339" t="s">
        <v>1981</v>
      </c>
      <c r="K247" s="113"/>
      <c r="L247" s="147">
        <v>189</v>
      </c>
      <c r="M247" s="427" t="s">
        <v>62</v>
      </c>
      <c r="N247" s="148" t="str">
        <f t="shared" si="5"/>
        <v>Ben Hobbs</v>
      </c>
      <c r="O247" s="178" t="e">
        <f>VLOOKUP(L247,L$2:$M246,2,FALSE)</f>
        <v>#N/A</v>
      </c>
      <c r="Q247" s="317"/>
      <c r="R247" s="114"/>
      <c r="S247" s="114"/>
      <c r="T247" s="114"/>
      <c r="U247" s="114"/>
      <c r="V247" s="114"/>
      <c r="W247" s="114"/>
      <c r="X247" s="114"/>
    </row>
    <row r="248" spans="1:24" x14ac:dyDescent="0.35">
      <c r="A248" s="332">
        <v>152</v>
      </c>
      <c r="B248" s="333">
        <v>18</v>
      </c>
      <c r="C248" s="382" t="s">
        <v>1057</v>
      </c>
      <c r="D248" s="373" t="s">
        <v>749</v>
      </c>
      <c r="E248" s="371" t="s">
        <v>168</v>
      </c>
      <c r="F248" s="337" t="s">
        <v>131</v>
      </c>
      <c r="G248" s="340"/>
      <c r="H248" s="436" t="s">
        <v>66</v>
      </c>
      <c r="I248" s="359" t="str">
        <f>_xlfn.XLOOKUP(H248,$Q$4:$Q$23,$R$4:$R$23)</f>
        <v>Hogans Heroes</v>
      </c>
      <c r="J248" s="339" t="s">
        <v>1981</v>
      </c>
      <c r="K248" s="113"/>
      <c r="L248" s="147">
        <v>540</v>
      </c>
      <c r="M248" s="427" t="s">
        <v>64</v>
      </c>
      <c r="N248" s="148" t="str">
        <f t="shared" si="5"/>
        <v>Jeremy Finlayson</v>
      </c>
      <c r="O248" s="178" t="e">
        <f>VLOOKUP(L248,L$2:$M247,2,FALSE)</f>
        <v>#N/A</v>
      </c>
      <c r="Q248" s="317"/>
      <c r="R248" s="114"/>
      <c r="S248" s="114"/>
      <c r="T248" s="114"/>
      <c r="U248" s="114"/>
      <c r="V248" s="114"/>
      <c r="W248" s="114"/>
      <c r="X248" s="114"/>
    </row>
    <row r="249" spans="1:24" x14ac:dyDescent="0.35">
      <c r="A249" s="332">
        <v>157</v>
      </c>
      <c r="B249" s="333">
        <v>11</v>
      </c>
      <c r="C249" s="382" t="s">
        <v>1062</v>
      </c>
      <c r="D249" s="373" t="s">
        <v>657</v>
      </c>
      <c r="E249" s="371" t="s">
        <v>321</v>
      </c>
      <c r="F249" s="337" t="s">
        <v>131</v>
      </c>
      <c r="G249" s="338"/>
      <c r="H249" s="436" t="str">
        <f>_xlfn.SINGLE(_xlfn.XLOOKUP(A249,L:L,M:M))</f>
        <v>RJ</v>
      </c>
      <c r="I249" s="359" t="str">
        <f>_xlfn.XLOOKUP(H249,$Q$4:$Q$23,$R$4:$R$23)</f>
        <v>Hogans Heroes</v>
      </c>
      <c r="J249" s="339"/>
      <c r="K249" s="113"/>
      <c r="L249" s="147">
        <v>348</v>
      </c>
      <c r="M249" s="427" t="s">
        <v>51</v>
      </c>
      <c r="N249" s="148" t="str">
        <f t="shared" si="5"/>
        <v>Lachlan Ash</v>
      </c>
      <c r="O249" s="178" t="e">
        <f>VLOOKUP(L249,L$2:$M248,2,FALSE)</f>
        <v>#N/A</v>
      </c>
      <c r="Q249" s="317"/>
      <c r="R249" s="114"/>
      <c r="S249" s="114"/>
      <c r="T249" s="114"/>
      <c r="U249" s="114"/>
      <c r="V249" s="114"/>
      <c r="W249" s="114"/>
      <c r="X249" s="114"/>
    </row>
    <row r="250" spans="1:24" x14ac:dyDescent="0.35">
      <c r="A250" s="332">
        <v>181</v>
      </c>
      <c r="B250" s="333">
        <v>22</v>
      </c>
      <c r="C250" s="382" t="s">
        <v>1080</v>
      </c>
      <c r="D250" s="373" t="s">
        <v>676</v>
      </c>
      <c r="E250" s="371" t="s">
        <v>334</v>
      </c>
      <c r="F250" s="337" t="s">
        <v>132</v>
      </c>
      <c r="G250" s="338"/>
      <c r="H250" s="436" t="str">
        <f>_xlfn.SINGLE(_xlfn.XLOOKUP(A250,L:L,M:M))</f>
        <v>RJ</v>
      </c>
      <c r="I250" s="359" t="str">
        <f>_xlfn.XLOOKUP(H250,$Q$4:$Q$23,$R$4:$R$23)</f>
        <v>Hogans Heroes</v>
      </c>
      <c r="J250" s="339"/>
      <c r="K250" s="113"/>
      <c r="L250" s="147">
        <v>288</v>
      </c>
      <c r="M250" s="150" t="s">
        <v>53</v>
      </c>
      <c r="N250" s="148" t="str">
        <f t="shared" si="5"/>
        <v>John Noble</v>
      </c>
      <c r="O250" s="178" t="e">
        <f>VLOOKUP(L250,L$2:$M249,2,FALSE)</f>
        <v>#N/A</v>
      </c>
      <c r="Q250" s="317"/>
      <c r="R250" s="114"/>
      <c r="S250" s="114"/>
      <c r="T250" s="114"/>
      <c r="U250" s="114"/>
      <c r="V250" s="114"/>
      <c r="W250" s="114"/>
      <c r="X250" s="114"/>
    </row>
    <row r="251" spans="1:24" x14ac:dyDescent="0.35">
      <c r="A251" s="332">
        <v>198</v>
      </c>
      <c r="B251" s="333">
        <v>32</v>
      </c>
      <c r="C251" s="382" t="s">
        <v>1093</v>
      </c>
      <c r="D251" s="373" t="s">
        <v>687</v>
      </c>
      <c r="E251" s="371" t="s">
        <v>289</v>
      </c>
      <c r="F251" s="337" t="s">
        <v>132</v>
      </c>
      <c r="G251" s="338"/>
      <c r="H251" s="436" t="s">
        <v>66</v>
      </c>
      <c r="I251" s="359" t="str">
        <f>_xlfn.XLOOKUP(H251,$Q$4:$Q$23,$R$4:$R$23)</f>
        <v>Hogans Heroes</v>
      </c>
      <c r="J251" s="339" t="s">
        <v>1981</v>
      </c>
      <c r="K251" s="113"/>
      <c r="L251" s="147">
        <v>260</v>
      </c>
      <c r="M251" s="150" t="s">
        <v>49</v>
      </c>
      <c r="N251" s="148" t="str">
        <f t="shared" si="5"/>
        <v>Mac Andrew</v>
      </c>
      <c r="O251" s="178" t="e">
        <f>VLOOKUP(L251,L$2:$M250,2,FALSE)</f>
        <v>#N/A</v>
      </c>
      <c r="Q251" s="317"/>
      <c r="R251" s="114"/>
      <c r="S251" s="114"/>
      <c r="T251" s="114"/>
      <c r="U251" s="114"/>
      <c r="V251" s="114"/>
      <c r="W251" s="114"/>
      <c r="X251" s="114"/>
    </row>
    <row r="252" spans="1:24" x14ac:dyDescent="0.35">
      <c r="A252" s="332">
        <v>246</v>
      </c>
      <c r="B252" s="333">
        <v>3</v>
      </c>
      <c r="C252" s="382" t="s">
        <v>1129</v>
      </c>
      <c r="D252" s="373" t="s">
        <v>732</v>
      </c>
      <c r="E252" s="371" t="s">
        <v>155</v>
      </c>
      <c r="F252" s="337" t="s">
        <v>133</v>
      </c>
      <c r="G252" s="338"/>
      <c r="H252" s="436" t="str">
        <f>_xlfn.SINGLE(_xlfn.XLOOKUP(A252,L:L,M:M))</f>
        <v>RJ</v>
      </c>
      <c r="I252" s="359" t="str">
        <f>_xlfn.XLOOKUP(H252,$Q$4:$Q$23,$R$4:$R$23)</f>
        <v>Hogans Heroes</v>
      </c>
      <c r="J252" s="339"/>
      <c r="K252" s="113"/>
      <c r="L252" s="147">
        <v>138</v>
      </c>
      <c r="M252" s="150" t="s">
        <v>886</v>
      </c>
      <c r="N252" s="148" t="str">
        <f t="shared" si="5"/>
        <v>Jordan de Goey</v>
      </c>
      <c r="O252" s="178" t="e">
        <f>VLOOKUP(L252,L$2:$M251,2,FALSE)</f>
        <v>#N/A</v>
      </c>
      <c r="Q252" s="317"/>
      <c r="R252" s="114"/>
      <c r="S252" s="114"/>
      <c r="T252" s="114"/>
      <c r="U252" s="114"/>
      <c r="V252" s="114"/>
      <c r="W252" s="114"/>
      <c r="X252" s="114"/>
    </row>
    <row r="253" spans="1:24" x14ac:dyDescent="0.35">
      <c r="A253" s="332">
        <v>252</v>
      </c>
      <c r="B253" s="333">
        <v>20</v>
      </c>
      <c r="C253" s="382" t="s">
        <v>1757</v>
      </c>
      <c r="D253" s="373" t="s">
        <v>947</v>
      </c>
      <c r="E253" s="371" t="s">
        <v>1535</v>
      </c>
      <c r="F253" s="337" t="s">
        <v>133</v>
      </c>
      <c r="G253" s="338" t="s">
        <v>2</v>
      </c>
      <c r="H253" s="436" t="s">
        <v>66</v>
      </c>
      <c r="I253" s="359" t="str">
        <f>_xlfn.XLOOKUP(H253,$Q$4:$Q$23,$R$4:$R$23)</f>
        <v>Hogans Heroes</v>
      </c>
      <c r="J253" s="339" t="s">
        <v>1981</v>
      </c>
      <c r="K253" s="113"/>
      <c r="L253" s="147">
        <v>59</v>
      </c>
      <c r="M253" s="150" t="s">
        <v>117</v>
      </c>
      <c r="N253" s="148" t="str">
        <f t="shared" si="5"/>
        <v>Jaspa Fletcher</v>
      </c>
      <c r="O253" s="178" t="e">
        <f>VLOOKUP(L253,L$2:$M252,2,FALSE)</f>
        <v>#N/A</v>
      </c>
      <c r="Q253" s="317"/>
      <c r="R253" s="114"/>
      <c r="S253" s="114"/>
      <c r="T253" s="114"/>
      <c r="U253" s="114"/>
      <c r="V253" s="114"/>
      <c r="W253" s="114"/>
      <c r="X253" s="114"/>
    </row>
    <row r="254" spans="1:24" x14ac:dyDescent="0.35">
      <c r="A254" s="332">
        <v>253</v>
      </c>
      <c r="B254" s="333">
        <v>34</v>
      </c>
      <c r="C254" s="382" t="s">
        <v>1133</v>
      </c>
      <c r="D254" s="373" t="s">
        <v>727</v>
      </c>
      <c r="E254" s="371" t="s">
        <v>376</v>
      </c>
      <c r="F254" s="337" t="s">
        <v>133</v>
      </c>
      <c r="G254" s="338"/>
      <c r="H254" s="436" t="str">
        <f>_xlfn.SINGLE(_xlfn.XLOOKUP(A254,L:L,M:M))</f>
        <v>RJ</v>
      </c>
      <c r="I254" s="359" t="str">
        <f>_xlfn.XLOOKUP(H254,$Q$4:$Q$23,$R$4:$R$23)</f>
        <v>Hogans Heroes</v>
      </c>
      <c r="J254" s="339"/>
      <c r="K254" s="113"/>
      <c r="L254" s="147">
        <v>742</v>
      </c>
      <c r="M254" s="151" t="s">
        <v>888</v>
      </c>
      <c r="N254" s="148" t="str">
        <f t="shared" si="5"/>
        <v>Liam Baker</v>
      </c>
      <c r="O254" s="178" t="e">
        <f>VLOOKUP(L254,L$2:$M253,2,FALSE)</f>
        <v>#N/A</v>
      </c>
      <c r="Q254" s="317"/>
      <c r="R254" s="114"/>
      <c r="S254" s="114"/>
      <c r="T254" s="114"/>
      <c r="U254" s="114"/>
      <c r="V254" s="114"/>
      <c r="W254" s="114"/>
      <c r="X254" s="114"/>
    </row>
    <row r="255" spans="1:24" x14ac:dyDescent="0.35">
      <c r="A255" s="332">
        <v>302</v>
      </c>
      <c r="B255" s="333">
        <v>24</v>
      </c>
      <c r="C255" s="382" t="s">
        <v>1176</v>
      </c>
      <c r="D255" s="373" t="s">
        <v>786</v>
      </c>
      <c r="E255" s="371" t="s">
        <v>410</v>
      </c>
      <c r="F255" s="337" t="s">
        <v>134</v>
      </c>
      <c r="G255" s="338"/>
      <c r="H255" s="436" t="s">
        <v>66</v>
      </c>
      <c r="I255" s="359" t="str">
        <f>_xlfn.XLOOKUP(H255,$Q$4:$Q$23,$R$4:$R$23)</f>
        <v>Hogans Heroes</v>
      </c>
      <c r="J255" s="339" t="s">
        <v>1981</v>
      </c>
      <c r="K255" s="113"/>
      <c r="L255" s="147">
        <v>599</v>
      </c>
      <c r="M255" s="151" t="s">
        <v>59</v>
      </c>
      <c r="N255" s="148" t="str">
        <f t="shared" si="5"/>
        <v>Jack Ross</v>
      </c>
      <c r="O255" s="178" t="e">
        <f>VLOOKUP(L255,L$2:$M254,2,FALSE)</f>
        <v>#N/A</v>
      </c>
      <c r="Q255" s="317"/>
      <c r="R255" s="114"/>
      <c r="S255" s="114"/>
      <c r="T255" s="114"/>
      <c r="U255" s="114"/>
      <c r="V255" s="114"/>
      <c r="W255" s="114"/>
      <c r="X255" s="114"/>
    </row>
    <row r="256" spans="1:24" x14ac:dyDescent="0.35">
      <c r="A256" s="332">
        <v>339</v>
      </c>
      <c r="B256" s="333">
        <v>3</v>
      </c>
      <c r="C256" s="382" t="s">
        <v>1516</v>
      </c>
      <c r="D256" s="373" t="s">
        <v>243</v>
      </c>
      <c r="E256" s="371" t="s">
        <v>153</v>
      </c>
      <c r="F256" s="337" t="s">
        <v>134</v>
      </c>
      <c r="G256" s="338"/>
      <c r="H256" s="436" t="str">
        <f>_xlfn.SINGLE(_xlfn.XLOOKUP(A256,L:L,M:M))</f>
        <v>RJ</v>
      </c>
      <c r="I256" s="359" t="str">
        <f>_xlfn.XLOOKUP(H256,$Q$4:$Q$23,$R$4:$R$23)</f>
        <v>Hogans Heroes</v>
      </c>
      <c r="J256" s="339"/>
      <c r="K256" s="113"/>
      <c r="L256" s="147">
        <v>241</v>
      </c>
      <c r="M256" s="151" t="s">
        <v>55</v>
      </c>
      <c r="N256" s="148" t="str">
        <f t="shared" si="5"/>
        <v>Alex Pearce</v>
      </c>
      <c r="O256" s="178" t="e">
        <f>VLOOKUP(L256,L$2:$M255,2,FALSE)</f>
        <v>#N/A</v>
      </c>
      <c r="Q256" s="317"/>
      <c r="R256" s="114"/>
      <c r="S256" s="114"/>
      <c r="T256" s="114"/>
      <c r="U256" s="114"/>
      <c r="V256" s="114"/>
      <c r="W256" s="114"/>
      <c r="X256" s="114"/>
    </row>
    <row r="257" spans="1:24" x14ac:dyDescent="0.35">
      <c r="A257" s="332">
        <v>345</v>
      </c>
      <c r="B257" s="333">
        <v>21</v>
      </c>
      <c r="C257" s="382" t="s">
        <v>1205</v>
      </c>
      <c r="D257" s="373" t="s">
        <v>799</v>
      </c>
      <c r="E257" s="371" t="s">
        <v>432</v>
      </c>
      <c r="F257" s="337" t="s">
        <v>136</v>
      </c>
      <c r="G257" s="338" t="s">
        <v>2</v>
      </c>
      <c r="H257" s="436" t="s">
        <v>66</v>
      </c>
      <c r="I257" s="359" t="str">
        <f>_xlfn.XLOOKUP(H257,$Q$4:$Q$23,$R$4:$R$23)</f>
        <v>Hogans Heroes</v>
      </c>
      <c r="J257" s="339" t="s">
        <v>1981</v>
      </c>
      <c r="K257" s="113"/>
      <c r="L257" s="147">
        <v>725</v>
      </c>
      <c r="M257" s="151" t="s">
        <v>66</v>
      </c>
      <c r="N257" s="148" t="str">
        <f t="shared" si="5"/>
        <v>Rory Lobb</v>
      </c>
      <c r="O257" s="178" t="e">
        <f>VLOOKUP(L257,L$2:$M256,2,FALSE)</f>
        <v>#N/A</v>
      </c>
      <c r="Q257" s="317"/>
      <c r="R257" s="114"/>
      <c r="S257" s="114"/>
      <c r="T257" s="114"/>
      <c r="U257" s="114"/>
      <c r="V257" s="114"/>
      <c r="W257" s="114"/>
      <c r="X257" s="114"/>
    </row>
    <row r="258" spans="1:24" x14ac:dyDescent="0.35">
      <c r="A258" s="332">
        <v>364</v>
      </c>
      <c r="B258" s="333">
        <v>35</v>
      </c>
      <c r="C258" s="382" t="s">
        <v>1223</v>
      </c>
      <c r="D258" s="373" t="s">
        <v>690</v>
      </c>
      <c r="E258" s="371" t="s">
        <v>448</v>
      </c>
      <c r="F258" s="337" t="s">
        <v>136</v>
      </c>
      <c r="G258" s="338" t="s">
        <v>2</v>
      </c>
      <c r="H258" s="436" t="str">
        <f>_xlfn.SINGLE(_xlfn.XLOOKUP(A258,L:L,M:M))</f>
        <v>RJ</v>
      </c>
      <c r="I258" s="359" t="str">
        <f>_xlfn.XLOOKUP(H258,$Q$4:$Q$23,$R$4:$R$23)</f>
        <v>Hogans Heroes</v>
      </c>
      <c r="J258" s="339"/>
      <c r="K258" s="113"/>
      <c r="L258" s="147">
        <v>312</v>
      </c>
      <c r="M258" s="425" t="s">
        <v>118</v>
      </c>
      <c r="N258" s="148" t="str">
        <f t="shared" si="5"/>
        <v>Patrick Dangerfield</v>
      </c>
      <c r="O258" s="178" t="e">
        <f>VLOOKUP(L258,L$2:$M257,2,FALSE)</f>
        <v>#N/A</v>
      </c>
      <c r="Q258" s="317"/>
      <c r="R258" s="114"/>
      <c r="S258" s="114"/>
      <c r="T258" s="114"/>
      <c r="U258" s="114"/>
      <c r="V258" s="114"/>
      <c r="W258" s="114"/>
      <c r="X258" s="114"/>
    </row>
    <row r="259" spans="1:24" x14ac:dyDescent="0.35">
      <c r="A259" s="332">
        <v>395</v>
      </c>
      <c r="B259" s="333">
        <v>22</v>
      </c>
      <c r="C259" s="382" t="s">
        <v>1247</v>
      </c>
      <c r="D259" s="373" t="s">
        <v>692</v>
      </c>
      <c r="E259" s="371" t="s">
        <v>465</v>
      </c>
      <c r="F259" s="337" t="s">
        <v>137</v>
      </c>
      <c r="G259" s="338"/>
      <c r="H259" s="436" t="s">
        <v>66</v>
      </c>
      <c r="I259" s="359" t="str">
        <f>_xlfn.XLOOKUP(H259,$Q$4:$Q$23,$R$4:$R$23)</f>
        <v>Hogans Heroes</v>
      </c>
      <c r="J259" s="339" t="s">
        <v>1981</v>
      </c>
      <c r="K259" s="113"/>
      <c r="L259" s="147">
        <v>495</v>
      </c>
      <c r="M259" s="425" t="s">
        <v>1525</v>
      </c>
      <c r="N259" s="148" t="str">
        <f t="shared" si="5"/>
        <v>Ed Langdon</v>
      </c>
      <c r="O259" s="178" t="e">
        <f>VLOOKUP(L259,L$2:$M258,2,FALSE)</f>
        <v>#N/A</v>
      </c>
      <c r="Q259" s="317"/>
      <c r="R259" s="114"/>
      <c r="S259" s="114"/>
      <c r="T259" s="114"/>
      <c r="U259" s="114"/>
      <c r="V259" s="114"/>
      <c r="W259" s="114"/>
      <c r="X259" s="114"/>
    </row>
    <row r="260" spans="1:24" x14ac:dyDescent="0.35">
      <c r="A260" s="332">
        <v>402</v>
      </c>
      <c r="B260" s="333">
        <v>33</v>
      </c>
      <c r="C260" s="382" t="s">
        <v>1255</v>
      </c>
      <c r="D260" s="373" t="s">
        <v>716</v>
      </c>
      <c r="E260" s="371" t="s">
        <v>471</v>
      </c>
      <c r="F260" s="337" t="s">
        <v>137</v>
      </c>
      <c r="G260" s="338"/>
      <c r="H260" s="436" t="str">
        <f>_xlfn.SINGLE(_xlfn.XLOOKUP(A260,L:L,M:M))</f>
        <v>RJ</v>
      </c>
      <c r="I260" s="359" t="str">
        <f>_xlfn.XLOOKUP(H260,$Q$4:$Q$23,$R$4:$R$23)</f>
        <v>Hogans Heroes</v>
      </c>
      <c r="J260" s="339"/>
      <c r="K260" s="113"/>
      <c r="L260" s="147">
        <v>614</v>
      </c>
      <c r="M260" s="425" t="s">
        <v>76</v>
      </c>
      <c r="N260" s="148" t="str">
        <f t="shared" si="5"/>
        <v>Daniel Butler</v>
      </c>
      <c r="O260" s="178" t="e">
        <f>VLOOKUP(L260,L$2:$M259,2,FALSE)</f>
        <v>#N/A</v>
      </c>
      <c r="Q260" s="317"/>
      <c r="R260" s="114"/>
      <c r="S260" s="114"/>
      <c r="T260" s="114"/>
      <c r="U260" s="114"/>
      <c r="V260" s="114"/>
      <c r="W260" s="114"/>
      <c r="X260" s="114"/>
    </row>
    <row r="261" spans="1:24" x14ac:dyDescent="0.35">
      <c r="A261" s="332">
        <v>404</v>
      </c>
      <c r="B261" s="333">
        <v>15</v>
      </c>
      <c r="C261" s="382" t="s">
        <v>1257</v>
      </c>
      <c r="D261" s="373" t="s">
        <v>723</v>
      </c>
      <c r="E261" s="371" t="s">
        <v>473</v>
      </c>
      <c r="F261" s="337" t="s">
        <v>137</v>
      </c>
      <c r="G261" s="338"/>
      <c r="H261" s="436" t="str">
        <f>_xlfn.SINGLE(_xlfn.XLOOKUP(A261,L:L,M:M))</f>
        <v>RJ</v>
      </c>
      <c r="I261" s="359" t="str">
        <f>_xlfn.XLOOKUP(H261,$Q$4:$Q$23,$R$4:$R$23)</f>
        <v>Hogans Heroes</v>
      </c>
      <c r="J261" s="339"/>
      <c r="K261" s="113"/>
      <c r="L261" s="147">
        <v>214</v>
      </c>
      <c r="M261" s="425" t="s">
        <v>78</v>
      </c>
      <c r="N261" s="148" t="str">
        <f t="shared" si="5"/>
        <v>Peter Wright</v>
      </c>
      <c r="O261" s="178" t="e">
        <f>VLOOKUP(L261,L$2:$M260,2,FALSE)</f>
        <v>#N/A</v>
      </c>
      <c r="Q261" s="317"/>
      <c r="R261" s="114"/>
      <c r="S261" s="114"/>
      <c r="T261" s="114"/>
      <c r="U261" s="114"/>
      <c r="V261" s="114"/>
      <c r="W261" s="114"/>
      <c r="X261" s="114"/>
    </row>
    <row r="262" spans="1:24" x14ac:dyDescent="0.35">
      <c r="A262" s="332">
        <v>443</v>
      </c>
      <c r="B262" s="333">
        <v>5</v>
      </c>
      <c r="C262" s="382" t="s">
        <v>1495</v>
      </c>
      <c r="D262" s="373" t="s">
        <v>732</v>
      </c>
      <c r="E262" s="371" t="s">
        <v>657</v>
      </c>
      <c r="F262" s="337" t="s">
        <v>1547</v>
      </c>
      <c r="G262" s="338"/>
      <c r="H262" s="436" t="str">
        <f>_xlfn.SINGLE(_xlfn.XLOOKUP(A262,L:L,M:M))</f>
        <v>RJ</v>
      </c>
      <c r="I262" s="359" t="str">
        <f>_xlfn.XLOOKUP(H262,$Q$4:$Q$23,$R$4:$R$23)</f>
        <v>Hogans Heroes</v>
      </c>
      <c r="J262" s="339"/>
      <c r="K262" s="113"/>
      <c r="L262" s="147">
        <v>205</v>
      </c>
      <c r="M262" s="149" t="s">
        <v>74</v>
      </c>
      <c r="N262" s="148" t="str">
        <f t="shared" si="5"/>
        <v>Mason Redman</v>
      </c>
      <c r="O262" s="178" t="e">
        <f>VLOOKUP(L262,L$2:$M261,2,FALSE)</f>
        <v>#N/A</v>
      </c>
      <c r="Q262" s="317"/>
      <c r="R262" s="114"/>
      <c r="S262" s="114"/>
      <c r="T262" s="114"/>
      <c r="U262" s="114"/>
      <c r="V262" s="114"/>
      <c r="W262" s="114"/>
      <c r="X262" s="114"/>
    </row>
    <row r="263" spans="1:24" x14ac:dyDescent="0.35">
      <c r="A263" s="332">
        <v>450</v>
      </c>
      <c r="B263" s="333">
        <v>40</v>
      </c>
      <c r="C263" s="382" t="s">
        <v>1334</v>
      </c>
      <c r="D263" s="373" t="s">
        <v>914</v>
      </c>
      <c r="E263" s="371" t="s">
        <v>897</v>
      </c>
      <c r="F263" s="337" t="s">
        <v>1547</v>
      </c>
      <c r="G263" s="338"/>
      <c r="H263" s="436" t="s">
        <v>66</v>
      </c>
      <c r="I263" s="359" t="str">
        <f>_xlfn.XLOOKUP(H263,$Q$4:$Q$23,$R$4:$R$23)</f>
        <v>Hogans Heroes</v>
      </c>
      <c r="J263" s="339" t="s">
        <v>1981</v>
      </c>
      <c r="K263" s="113"/>
      <c r="L263" s="147">
        <v>588</v>
      </c>
      <c r="M263" s="149" t="s">
        <v>68</v>
      </c>
      <c r="N263" s="148" t="str">
        <f t="shared" si="5"/>
        <v>Sam Lalor</v>
      </c>
      <c r="O263" s="178" t="e">
        <f>VLOOKUP(L263,L$2:$M262,2,FALSE)</f>
        <v>#N/A</v>
      </c>
      <c r="Q263" s="317"/>
      <c r="R263" s="114"/>
      <c r="S263" s="114"/>
      <c r="T263" s="114"/>
      <c r="U263" s="114"/>
      <c r="V263" s="114"/>
      <c r="W263" s="114"/>
      <c r="X263" s="114"/>
    </row>
    <row r="264" spans="1:24" x14ac:dyDescent="0.35">
      <c r="A264" s="332">
        <v>464</v>
      </c>
      <c r="B264" s="333">
        <v>26</v>
      </c>
      <c r="C264" s="382" t="s">
        <v>1481</v>
      </c>
      <c r="D264" s="373" t="s">
        <v>692</v>
      </c>
      <c r="E264" s="371" t="s">
        <v>182</v>
      </c>
      <c r="F264" s="337" t="s">
        <v>1547</v>
      </c>
      <c r="G264" s="338"/>
      <c r="H264" s="436" t="str">
        <f>_xlfn.SINGLE(_xlfn.XLOOKUP(A264,L:L,M:M))</f>
        <v>RJ</v>
      </c>
      <c r="I264" s="359" t="str">
        <f>_xlfn.XLOOKUP(H264,$Q$4:$Q$23,$R$4:$R$23)</f>
        <v>Hogans Heroes</v>
      </c>
      <c r="J264" s="339"/>
      <c r="K264" s="113"/>
      <c r="L264" s="147">
        <v>249</v>
      </c>
      <c r="M264" s="149" t="s">
        <v>72</v>
      </c>
      <c r="N264" s="148" t="str">
        <f t="shared" si="5"/>
        <v>Sam Sturt</v>
      </c>
      <c r="O264" s="178" t="e">
        <f>VLOOKUP(L264,L$2:$M263,2,FALSE)</f>
        <v>#N/A</v>
      </c>
      <c r="Q264" s="317"/>
      <c r="R264" s="114"/>
      <c r="S264" s="114"/>
      <c r="T264" s="114"/>
      <c r="U264" s="114"/>
      <c r="V264" s="114"/>
      <c r="W264" s="114"/>
      <c r="X264" s="114"/>
    </row>
    <row r="265" spans="1:24" ht="18.600000000000001" thickBot="1" x14ac:dyDescent="0.4">
      <c r="A265" s="332">
        <v>490</v>
      </c>
      <c r="B265" s="333">
        <v>27</v>
      </c>
      <c r="C265" s="382" t="s">
        <v>1816</v>
      </c>
      <c r="D265" s="373" t="s">
        <v>1294</v>
      </c>
      <c r="E265" s="371" t="s">
        <v>523</v>
      </c>
      <c r="F265" s="337" t="s">
        <v>138</v>
      </c>
      <c r="G265" s="338"/>
      <c r="H265" s="436" t="s">
        <v>66</v>
      </c>
      <c r="I265" s="359" t="str">
        <f>_xlfn.XLOOKUP(H265,$Q$4:$Q$23,$R$4:$R$23)</f>
        <v>Hogans Heroes</v>
      </c>
      <c r="J265" s="339" t="s">
        <v>1981</v>
      </c>
      <c r="K265" s="117"/>
      <c r="L265" s="161">
        <v>110</v>
      </c>
      <c r="M265" s="155" t="s">
        <v>70</v>
      </c>
      <c r="N265" s="162" t="str">
        <f t="shared" si="5"/>
        <v>Brodie Kemp</v>
      </c>
      <c r="O265" s="178" t="e">
        <f>VLOOKUP(L265,L$2:$M264,2,FALSE)</f>
        <v>#N/A</v>
      </c>
      <c r="Q265" s="317"/>
      <c r="R265" s="114"/>
      <c r="S265" s="114"/>
      <c r="T265" s="114"/>
      <c r="U265" s="114"/>
      <c r="V265" s="114"/>
      <c r="W265" s="114"/>
      <c r="X265" s="114"/>
    </row>
    <row r="266" spans="1:24" x14ac:dyDescent="0.35">
      <c r="A266" s="332">
        <v>502</v>
      </c>
      <c r="B266" s="333">
        <v>25</v>
      </c>
      <c r="C266" s="382" t="s">
        <v>1302</v>
      </c>
      <c r="D266" s="373" t="s">
        <v>708</v>
      </c>
      <c r="E266" s="371" t="s">
        <v>368</v>
      </c>
      <c r="F266" s="337" t="s">
        <v>138</v>
      </c>
      <c r="G266" s="338"/>
      <c r="H266" s="436" t="str">
        <f>_xlfn.SINGLE(_xlfn.XLOOKUP(A266,L:L,M:M))</f>
        <v>RJ</v>
      </c>
      <c r="I266" s="359" t="str">
        <f>_xlfn.XLOOKUP(H266,$Q$4:$Q$23,$R$4:$R$23)</f>
        <v>Hogans Heroes</v>
      </c>
      <c r="J266" s="339"/>
      <c r="K266" s="111" t="s">
        <v>16</v>
      </c>
      <c r="L266" s="145">
        <v>1</v>
      </c>
      <c r="M266" s="156" t="s">
        <v>117</v>
      </c>
      <c r="N266" s="146" t="str">
        <f t="shared" si="5"/>
        <v>Sam Berry</v>
      </c>
      <c r="O266" s="178" t="e">
        <f>VLOOKUP(L266,L$2:$M265,2,FALSE)</f>
        <v>#N/A</v>
      </c>
      <c r="Q266" s="317"/>
      <c r="R266" s="114"/>
      <c r="S266" s="114"/>
      <c r="T266" s="114"/>
      <c r="U266" s="114"/>
      <c r="V266" s="114"/>
      <c r="W266" s="114"/>
      <c r="X266" s="114"/>
    </row>
    <row r="267" spans="1:24" x14ac:dyDescent="0.35">
      <c r="A267" s="332">
        <v>528</v>
      </c>
      <c r="B267" s="333">
        <v>14</v>
      </c>
      <c r="C267" s="382" t="s">
        <v>1358</v>
      </c>
      <c r="D267" s="373" t="s">
        <v>835</v>
      </c>
      <c r="E267" s="371" t="s">
        <v>552</v>
      </c>
      <c r="F267" s="337" t="s">
        <v>139</v>
      </c>
      <c r="G267" s="338"/>
      <c r="H267" s="436" t="str">
        <f>_xlfn.SINGLE(_xlfn.XLOOKUP(A267,L:L,M:M))</f>
        <v>RJ</v>
      </c>
      <c r="I267" s="359" t="str">
        <f>_xlfn.XLOOKUP(H267,$Q$4:$Q$23,$R$4:$R$23)</f>
        <v>Hogans Heroes</v>
      </c>
      <c r="J267" s="339"/>
      <c r="K267" s="111"/>
      <c r="L267" s="147">
        <v>224</v>
      </c>
      <c r="M267" s="150" t="s">
        <v>886</v>
      </c>
      <c r="N267" s="148" t="str">
        <f t="shared" si="5"/>
        <v>Brennan Cox</v>
      </c>
      <c r="O267" s="178" t="e">
        <f>VLOOKUP(L267,L$2:$M266,2,FALSE)</f>
        <v>#N/A</v>
      </c>
      <c r="Q267" s="317"/>
      <c r="R267" s="114"/>
      <c r="S267" s="114"/>
      <c r="T267" s="114"/>
      <c r="U267" s="114"/>
      <c r="V267" s="114"/>
      <c r="W267" s="114"/>
      <c r="X267" s="114"/>
    </row>
    <row r="268" spans="1:24" x14ac:dyDescent="0.35">
      <c r="A268" s="332">
        <v>534</v>
      </c>
      <c r="B268" s="333">
        <v>33</v>
      </c>
      <c r="C268" s="382" t="s">
        <v>1363</v>
      </c>
      <c r="D268" s="373" t="s">
        <v>361</v>
      </c>
      <c r="E268" s="371" t="s">
        <v>555</v>
      </c>
      <c r="F268" s="337" t="s">
        <v>139</v>
      </c>
      <c r="G268" s="338"/>
      <c r="H268" s="436" t="s">
        <v>66</v>
      </c>
      <c r="I268" s="359" t="str">
        <f>_xlfn.XLOOKUP(H268,$Q$4:$Q$23,$R$4:$R$23)</f>
        <v>Hogans Heroes</v>
      </c>
      <c r="J268" s="339" t="s">
        <v>1981</v>
      </c>
      <c r="K268" s="113"/>
      <c r="L268" s="147">
        <v>485</v>
      </c>
      <c r="M268" s="150" t="s">
        <v>49</v>
      </c>
      <c r="N268" s="148" t="str">
        <f t="shared" si="5"/>
        <v>Tom Campbell</v>
      </c>
      <c r="O268" s="178" t="e">
        <f>VLOOKUP(L268,L$2:$M267,2,FALSE)</f>
        <v>#N/A</v>
      </c>
      <c r="Q268" s="317"/>
      <c r="R268" s="114"/>
      <c r="S268" s="114"/>
      <c r="T268" s="114"/>
      <c r="U268" s="114"/>
      <c r="V268" s="114"/>
      <c r="W268" s="114"/>
      <c r="X268" s="114"/>
    </row>
    <row r="269" spans="1:24" x14ac:dyDescent="0.35">
      <c r="A269" s="332">
        <v>574</v>
      </c>
      <c r="B269" s="333">
        <v>30</v>
      </c>
      <c r="C269" s="382" t="s">
        <v>1393</v>
      </c>
      <c r="D269" s="373" t="s">
        <v>708</v>
      </c>
      <c r="E269" s="371" t="s">
        <v>437</v>
      </c>
      <c r="F269" s="337" t="s">
        <v>140</v>
      </c>
      <c r="G269" s="338"/>
      <c r="H269" s="436" t="s">
        <v>66</v>
      </c>
      <c r="I269" s="359" t="str">
        <f>_xlfn.XLOOKUP(H269,$Q$4:$Q$23,$R$4:$R$23)</f>
        <v>Hogans Heroes</v>
      </c>
      <c r="J269" s="339" t="s">
        <v>1981</v>
      </c>
      <c r="K269" s="113"/>
      <c r="L269" s="147">
        <v>524</v>
      </c>
      <c r="M269" s="150" t="s">
        <v>53</v>
      </c>
      <c r="N269" s="148" t="str">
        <f t="shared" si="5"/>
        <v>Aliir Aliir</v>
      </c>
      <c r="O269" s="178" t="e">
        <f>VLOOKUP(L269,L$2:$M268,2,FALSE)</f>
        <v>#N/A</v>
      </c>
      <c r="Q269" s="317"/>
      <c r="R269" s="114"/>
      <c r="S269" s="114"/>
      <c r="T269" s="114"/>
      <c r="U269" s="114"/>
      <c r="V269" s="114"/>
      <c r="W269" s="114"/>
      <c r="X269" s="114"/>
    </row>
    <row r="270" spans="1:24" x14ac:dyDescent="0.35">
      <c r="A270" s="332">
        <v>615</v>
      </c>
      <c r="B270" s="333">
        <v>13</v>
      </c>
      <c r="C270" s="382" t="s">
        <v>1423</v>
      </c>
      <c r="D270" s="373" t="s">
        <v>231</v>
      </c>
      <c r="E270" s="371" t="s">
        <v>600</v>
      </c>
      <c r="F270" s="337" t="s">
        <v>141</v>
      </c>
      <c r="G270" s="338"/>
      <c r="H270" s="436" t="s">
        <v>66</v>
      </c>
      <c r="I270" s="359" t="str">
        <f>_xlfn.XLOOKUP(H270,$Q$4:$Q$23,$R$4:$R$23)</f>
        <v>Hogans Heroes</v>
      </c>
      <c r="J270" s="339" t="s">
        <v>1981</v>
      </c>
      <c r="K270" s="113"/>
      <c r="L270" s="147">
        <v>402</v>
      </c>
      <c r="M270" s="151" t="s">
        <v>66</v>
      </c>
      <c r="N270" s="148" t="str">
        <f t="shared" si="5"/>
        <v>Jack Ginnivan</v>
      </c>
      <c r="O270" s="178" t="e">
        <f>VLOOKUP(L270,L$2:$M269,2,FALSE)</f>
        <v>#N/A</v>
      </c>
      <c r="Q270" s="317"/>
      <c r="R270" s="114"/>
      <c r="S270" s="114"/>
      <c r="T270" s="114"/>
      <c r="U270" s="114"/>
      <c r="V270" s="114"/>
      <c r="W270" s="114"/>
      <c r="X270" s="114"/>
    </row>
    <row r="271" spans="1:24" x14ac:dyDescent="0.35">
      <c r="A271" s="332">
        <v>633</v>
      </c>
      <c r="B271" s="333">
        <v>12</v>
      </c>
      <c r="C271" s="382" t="s">
        <v>1438</v>
      </c>
      <c r="D271" s="373" t="s">
        <v>690</v>
      </c>
      <c r="E271" s="371" t="s">
        <v>394</v>
      </c>
      <c r="F271" s="337" t="s">
        <v>141</v>
      </c>
      <c r="G271" s="338"/>
      <c r="H271" s="436" t="str">
        <f>_xlfn.SINGLE(_xlfn.XLOOKUP(A271,L:L,M:M))</f>
        <v>RJ</v>
      </c>
      <c r="I271" s="359" t="str">
        <f>_xlfn.XLOOKUP(H271,$Q$4:$Q$23,$R$4:$R$23)</f>
        <v>Hogans Heroes</v>
      </c>
      <c r="J271" s="339"/>
      <c r="K271" s="113"/>
      <c r="L271" s="147">
        <v>370</v>
      </c>
      <c r="M271" s="151" t="s">
        <v>55</v>
      </c>
      <c r="N271" s="148" t="str">
        <f t="shared" si="5"/>
        <v>Lachlan Keeffe</v>
      </c>
      <c r="O271" s="178" t="e">
        <f>VLOOKUP(L271,L$2:$M270,2,FALSE)</f>
        <v>#N/A</v>
      </c>
      <c r="Q271" s="317"/>
      <c r="R271" s="114"/>
      <c r="S271" s="114"/>
      <c r="T271" s="114"/>
      <c r="U271" s="114"/>
      <c r="V271" s="114"/>
      <c r="W271" s="114"/>
      <c r="X271" s="114"/>
    </row>
    <row r="272" spans="1:24" x14ac:dyDescent="0.35">
      <c r="A272" s="332">
        <v>639</v>
      </c>
      <c r="B272" s="333">
        <v>25</v>
      </c>
      <c r="C272" s="382" t="s">
        <v>1445</v>
      </c>
      <c r="D272" s="373" t="s">
        <v>865</v>
      </c>
      <c r="E272" s="371" t="s">
        <v>616</v>
      </c>
      <c r="F272" s="337" t="s">
        <v>141</v>
      </c>
      <c r="G272" s="338"/>
      <c r="H272" s="436" t="str">
        <f>_xlfn.SINGLE(_xlfn.XLOOKUP(A272,L:L,M:M))</f>
        <v>RJ</v>
      </c>
      <c r="I272" s="359" t="str">
        <f>_xlfn.XLOOKUP(H272,$Q$4:$Q$23,$R$4:$R$23)</f>
        <v>Hogans Heroes</v>
      </c>
      <c r="J272" s="339"/>
      <c r="K272" s="113"/>
      <c r="L272" s="147">
        <v>696</v>
      </c>
      <c r="M272" s="151" t="s">
        <v>59</v>
      </c>
      <c r="N272" s="148" t="str">
        <f t="shared" si="5"/>
        <v>Corey Warner</v>
      </c>
      <c r="O272" s="178" t="e">
        <f>VLOOKUP(L272,L$2:$M271,2,FALSE)</f>
        <v>#N/A</v>
      </c>
      <c r="Q272" s="317"/>
      <c r="R272" s="114"/>
      <c r="S272" s="114"/>
      <c r="T272" s="114"/>
      <c r="U272" s="114"/>
      <c r="V272" s="114"/>
      <c r="W272" s="114"/>
      <c r="X272" s="114"/>
    </row>
    <row r="273" spans="1:24" x14ac:dyDescent="0.35">
      <c r="A273" s="332">
        <v>656</v>
      </c>
      <c r="B273" s="333">
        <v>20</v>
      </c>
      <c r="C273" s="382" t="s">
        <v>1869</v>
      </c>
      <c r="D273" s="373" t="s">
        <v>1604</v>
      </c>
      <c r="E273" s="371" t="s">
        <v>380</v>
      </c>
      <c r="F273" s="337" t="s">
        <v>142</v>
      </c>
      <c r="G273" s="338" t="s">
        <v>2</v>
      </c>
      <c r="H273" s="436" t="s">
        <v>66</v>
      </c>
      <c r="I273" s="359" t="str">
        <f>_xlfn.XLOOKUP(H273,$Q$4:$Q$23,$R$4:$R$23)</f>
        <v>Hogans Heroes</v>
      </c>
      <c r="J273" s="339" t="s">
        <v>1981</v>
      </c>
      <c r="K273" s="113"/>
      <c r="L273" s="147">
        <v>158</v>
      </c>
      <c r="M273" s="151" t="s">
        <v>888</v>
      </c>
      <c r="N273" s="148" t="str">
        <f t="shared" si="5"/>
        <v>Tim Membrey</v>
      </c>
      <c r="O273" s="178" t="e">
        <f>VLOOKUP(L273,L$2:$M272,2,FALSE)</f>
        <v>#N/A</v>
      </c>
      <c r="Q273" s="317"/>
      <c r="R273" s="114"/>
      <c r="S273" s="114"/>
      <c r="T273" s="114"/>
      <c r="U273" s="114"/>
      <c r="V273" s="114"/>
      <c r="W273" s="114"/>
      <c r="X273" s="114"/>
    </row>
    <row r="274" spans="1:24" x14ac:dyDescent="0.35">
      <c r="A274" s="332">
        <v>686</v>
      </c>
      <c r="B274" s="333">
        <v>14</v>
      </c>
      <c r="C274" s="382" t="s">
        <v>1478</v>
      </c>
      <c r="D274" s="373" t="s">
        <v>702</v>
      </c>
      <c r="E274" s="371" t="s">
        <v>156</v>
      </c>
      <c r="F274" s="337" t="s">
        <v>142</v>
      </c>
      <c r="G274" s="338"/>
      <c r="H274" s="436" t="str">
        <f>_xlfn.SINGLE(_xlfn.XLOOKUP(A274,L:L,M:M))</f>
        <v>RJ</v>
      </c>
      <c r="I274" s="359" t="str">
        <f>_xlfn.XLOOKUP(H274,$Q$4:$Q$23,$R$4:$R$23)</f>
        <v>Hogans Heroes</v>
      </c>
      <c r="J274" s="339"/>
      <c r="K274" s="113"/>
      <c r="L274" s="147">
        <v>163</v>
      </c>
      <c r="M274" s="425" t="s">
        <v>78</v>
      </c>
      <c r="N274" s="148" t="str">
        <f t="shared" si="5"/>
        <v>Scott Pendlebury</v>
      </c>
      <c r="O274" s="178" t="e">
        <f>VLOOKUP(L274,L$2:$M273,2,FALSE)</f>
        <v>#N/A</v>
      </c>
      <c r="Q274" s="317"/>
      <c r="R274" s="114"/>
      <c r="S274" s="114"/>
      <c r="T274" s="114"/>
      <c r="U274" s="114"/>
      <c r="V274" s="114"/>
      <c r="W274" s="114"/>
      <c r="X274" s="114"/>
    </row>
    <row r="275" spans="1:24" x14ac:dyDescent="0.35">
      <c r="A275" s="332">
        <v>692</v>
      </c>
      <c r="B275" s="333">
        <v>8</v>
      </c>
      <c r="C275" s="382" t="s">
        <v>1484</v>
      </c>
      <c r="D275" s="373" t="s">
        <v>712</v>
      </c>
      <c r="E275" s="371" t="s">
        <v>647</v>
      </c>
      <c r="F275" s="337" t="s">
        <v>142</v>
      </c>
      <c r="G275" s="338"/>
      <c r="H275" s="436" t="str">
        <f>_xlfn.SINGLE(_xlfn.XLOOKUP(A275,L:L,M:M))</f>
        <v>RJ</v>
      </c>
      <c r="I275" s="359" t="str">
        <f>_xlfn.XLOOKUP(H275,$Q$4:$Q$23,$R$4:$R$23)</f>
        <v>Hogans Heroes</v>
      </c>
      <c r="J275" s="339"/>
      <c r="K275" s="113"/>
      <c r="L275" s="147">
        <v>185</v>
      </c>
      <c r="M275" s="425" t="s">
        <v>76</v>
      </c>
      <c r="N275" s="148" t="str">
        <f t="shared" si="5"/>
        <v>Todd Goldstein</v>
      </c>
      <c r="O275" s="178" t="e">
        <f>VLOOKUP(L275,L$2:$M274,2,FALSE)</f>
        <v>#N/A</v>
      </c>
      <c r="Q275" s="317"/>
      <c r="R275" s="114"/>
      <c r="S275" s="114"/>
      <c r="T275" s="114"/>
      <c r="U275" s="114"/>
      <c r="V275" s="114"/>
      <c r="W275" s="114"/>
      <c r="X275" s="114"/>
    </row>
    <row r="276" spans="1:24" x14ac:dyDescent="0.35">
      <c r="A276" s="332">
        <v>698</v>
      </c>
      <c r="B276" s="333">
        <v>13</v>
      </c>
      <c r="C276" s="382" t="s">
        <v>1882</v>
      </c>
      <c r="D276" s="373" t="s">
        <v>1149</v>
      </c>
      <c r="E276" s="371" t="s">
        <v>493</v>
      </c>
      <c r="F276" s="337" t="s">
        <v>143</v>
      </c>
      <c r="G276" s="338"/>
      <c r="H276" s="436" t="s">
        <v>66</v>
      </c>
      <c r="I276" s="359" t="str">
        <f>_xlfn.XLOOKUP(H276,$Q$4:$Q$23,$R$4:$R$23)</f>
        <v>Hogans Heroes</v>
      </c>
      <c r="J276" s="339" t="s">
        <v>1981</v>
      </c>
      <c r="K276" s="113"/>
      <c r="L276" s="147">
        <v>318</v>
      </c>
      <c r="M276" s="425" t="s">
        <v>1525</v>
      </c>
      <c r="N276" s="148" t="str">
        <f t="shared" si="5"/>
        <v>Zach Guthrie</v>
      </c>
      <c r="O276" s="178" t="e">
        <f>VLOOKUP(L276,L$2:$M275,2,FALSE)</f>
        <v>#N/A</v>
      </c>
      <c r="Q276" s="317"/>
      <c r="R276" s="114"/>
      <c r="S276" s="114"/>
      <c r="T276" s="114"/>
      <c r="U276" s="114"/>
      <c r="V276" s="114"/>
      <c r="W276" s="114"/>
      <c r="X276" s="114"/>
    </row>
    <row r="277" spans="1:24" x14ac:dyDescent="0.35">
      <c r="A277" s="332">
        <v>710</v>
      </c>
      <c r="B277" s="333">
        <v>44</v>
      </c>
      <c r="C277" s="382" t="s">
        <v>1497</v>
      </c>
      <c r="D277" s="373" t="s">
        <v>876</v>
      </c>
      <c r="E277" s="371" t="s">
        <v>659</v>
      </c>
      <c r="F277" s="337" t="s">
        <v>143</v>
      </c>
      <c r="G277" s="338"/>
      <c r="H277" s="436" t="str">
        <f>_xlfn.SINGLE(_xlfn.XLOOKUP(A277,L:L,M:M))</f>
        <v>RJ</v>
      </c>
      <c r="I277" s="359" t="str">
        <f>_xlfn.XLOOKUP(H277,$Q$4:$Q$23,$R$4:$R$23)</f>
        <v>Hogans Heroes</v>
      </c>
      <c r="J277" s="339"/>
      <c r="K277" s="113"/>
      <c r="L277" s="147">
        <v>707</v>
      </c>
      <c r="M277" s="425" t="s">
        <v>118</v>
      </c>
      <c r="N277" s="148" t="str">
        <f t="shared" si="5"/>
        <v>Sam Davidson</v>
      </c>
      <c r="O277" s="178" t="e">
        <f>VLOOKUP(L277,L$2:$M276,2,FALSE)</f>
        <v>#N/A</v>
      </c>
      <c r="Q277" s="317"/>
      <c r="R277" s="114"/>
      <c r="S277" s="114"/>
      <c r="T277" s="114"/>
      <c r="U277" s="114"/>
      <c r="V277" s="114"/>
      <c r="W277" s="114"/>
      <c r="X277" s="114"/>
    </row>
    <row r="278" spans="1:24" x14ac:dyDescent="0.35">
      <c r="A278" s="332">
        <v>725</v>
      </c>
      <c r="B278" s="333">
        <v>7</v>
      </c>
      <c r="C278" s="382" t="s">
        <v>1507</v>
      </c>
      <c r="D278" s="373" t="s">
        <v>688</v>
      </c>
      <c r="E278" s="371" t="s">
        <v>664</v>
      </c>
      <c r="F278" s="337" t="s">
        <v>143</v>
      </c>
      <c r="G278" s="338"/>
      <c r="H278" s="436" t="str">
        <f>_xlfn.SINGLE(_xlfn.XLOOKUP(A278,L:L,M:M))</f>
        <v>RJ</v>
      </c>
      <c r="I278" s="359" t="str">
        <f>_xlfn.XLOOKUP(H278,$Q$4:$Q$23,$R$4:$R$23)</f>
        <v>Hogans Heroes</v>
      </c>
      <c r="J278" s="339"/>
      <c r="K278" s="113"/>
      <c r="L278" s="147">
        <v>191</v>
      </c>
      <c r="M278" s="149" t="s">
        <v>70</v>
      </c>
      <c r="N278" s="148" t="str">
        <f t="shared" si="5"/>
        <v>Harrison Jones</v>
      </c>
      <c r="O278" s="178" t="e">
        <f>VLOOKUP(L278,L$2:$M277,2,FALSE)</f>
        <v>#N/A</v>
      </c>
      <c r="Q278" s="317"/>
      <c r="R278" s="114"/>
      <c r="S278" s="114"/>
      <c r="T278" s="114"/>
      <c r="U278" s="114"/>
      <c r="V278" s="114"/>
      <c r="W278" s="114"/>
      <c r="X278" s="114"/>
    </row>
    <row r="279" spans="1:24" x14ac:dyDescent="0.35">
      <c r="A279" s="332">
        <v>736</v>
      </c>
      <c r="B279" s="333">
        <v>23</v>
      </c>
      <c r="C279" s="382" t="s">
        <v>1520</v>
      </c>
      <c r="D279" s="373" t="s">
        <v>880</v>
      </c>
      <c r="E279" s="371" t="s">
        <v>672</v>
      </c>
      <c r="F279" s="337" t="s">
        <v>143</v>
      </c>
      <c r="G279" s="338"/>
      <c r="H279" s="436" t="s">
        <v>66</v>
      </c>
      <c r="I279" s="359" t="str">
        <f>_xlfn.XLOOKUP(H279,$Q$4:$Q$23,$R$4:$R$23)</f>
        <v>Hogans Heroes</v>
      </c>
      <c r="J279" s="339" t="s">
        <v>1981</v>
      </c>
      <c r="K279" s="113"/>
      <c r="L279" s="147">
        <v>553</v>
      </c>
      <c r="M279" s="149" t="s">
        <v>72</v>
      </c>
      <c r="N279" s="148" t="str">
        <f t="shared" si="5"/>
        <v>Sam Powell-Pepper</v>
      </c>
      <c r="O279" s="178" t="e">
        <f>VLOOKUP(L279,L$2:$M278,2,FALSE)</f>
        <v>#N/A</v>
      </c>
      <c r="P279" s="110"/>
      <c r="Q279" s="317"/>
      <c r="R279" s="114"/>
      <c r="S279" s="114"/>
      <c r="T279" s="114"/>
      <c r="U279" s="114"/>
      <c r="V279" s="114"/>
      <c r="W279" s="114"/>
      <c r="X279" s="114"/>
    </row>
    <row r="280" spans="1:24" x14ac:dyDescent="0.35">
      <c r="A280" s="332">
        <v>773</v>
      </c>
      <c r="B280" s="333">
        <v>36</v>
      </c>
      <c r="C280" s="382" t="s">
        <v>1919</v>
      </c>
      <c r="D280" s="373" t="s">
        <v>1681</v>
      </c>
      <c r="E280" s="371" t="s">
        <v>512</v>
      </c>
      <c r="F280" s="337" t="s">
        <v>144</v>
      </c>
      <c r="G280" s="338" t="s">
        <v>2</v>
      </c>
      <c r="H280" s="436" t="s">
        <v>66</v>
      </c>
      <c r="I280" s="359" t="str">
        <f>_xlfn.XLOOKUP(H280,$Q$4:$Q$23,$R$4:$R$23)</f>
        <v>Hogans Heroes</v>
      </c>
      <c r="J280" s="339" t="s">
        <v>1981</v>
      </c>
      <c r="K280" s="113"/>
      <c r="L280" s="147">
        <v>265</v>
      </c>
      <c r="M280" s="149" t="s">
        <v>68</v>
      </c>
      <c r="N280" s="148" t="str">
        <f t="shared" si="5"/>
        <v>Sam Clohesy</v>
      </c>
      <c r="O280" s="178" t="e">
        <f>VLOOKUP(L280,L$2:$M279,2,FALSE)</f>
        <v>#N/A</v>
      </c>
      <c r="P280" s="351"/>
      <c r="Q280" s="317"/>
      <c r="R280" s="114"/>
      <c r="S280" s="114"/>
      <c r="T280" s="114"/>
      <c r="U280" s="114"/>
      <c r="V280" s="114"/>
      <c r="W280" s="114"/>
      <c r="X280" s="114"/>
    </row>
    <row r="281" spans="1:24" x14ac:dyDescent="0.35">
      <c r="A281" s="332">
        <v>20</v>
      </c>
      <c r="B281" s="333">
        <v>29</v>
      </c>
      <c r="C281" s="382" t="s">
        <v>940</v>
      </c>
      <c r="D281" s="373" t="s">
        <v>688</v>
      </c>
      <c r="E281" s="371" t="s">
        <v>221</v>
      </c>
      <c r="F281" s="337" t="s">
        <v>128</v>
      </c>
      <c r="G281" s="338"/>
      <c r="H281" s="436" t="str">
        <f>_xlfn.SINGLE(_xlfn.XLOOKUP(A281,L:L,M:M))</f>
        <v>TG</v>
      </c>
      <c r="I281" s="359" t="str">
        <f>_xlfn.XLOOKUP(H281,$Q$4:$Q$23,$R$4:$R$23)</f>
        <v>Jackahammers</v>
      </c>
      <c r="J281" s="339"/>
      <c r="K281" s="113"/>
      <c r="L281" s="147">
        <v>182</v>
      </c>
      <c r="M281" s="149" t="s">
        <v>74</v>
      </c>
      <c r="N281" s="148" t="str">
        <f t="shared" si="5"/>
        <v>Xavier Duursma</v>
      </c>
      <c r="O281" s="178" t="e">
        <f>VLOOKUP(L281,L$2:$M280,2,FALSE)</f>
        <v>#N/A</v>
      </c>
      <c r="Q281" s="317"/>
      <c r="R281" s="114"/>
      <c r="S281" s="114"/>
      <c r="T281" s="114"/>
      <c r="U281" s="114"/>
      <c r="V281" s="114"/>
      <c r="W281" s="114"/>
      <c r="X281" s="114"/>
    </row>
    <row r="282" spans="1:24" x14ac:dyDescent="0.35">
      <c r="A282" s="332">
        <v>90</v>
      </c>
      <c r="B282" s="333">
        <v>37</v>
      </c>
      <c r="C282" s="382" t="s">
        <v>1716</v>
      </c>
      <c r="D282" s="373" t="s">
        <v>681</v>
      </c>
      <c r="E282" s="371" t="s">
        <v>276</v>
      </c>
      <c r="F282" s="337" t="s">
        <v>130</v>
      </c>
      <c r="G282" s="338"/>
      <c r="H282" s="436" t="s">
        <v>78</v>
      </c>
      <c r="I282" s="359" t="str">
        <f>_xlfn.XLOOKUP(H282,$Q$4:$Q$23,$R$4:$R$23)</f>
        <v>Jackahammers</v>
      </c>
      <c r="J282" s="339" t="s">
        <v>1981</v>
      </c>
      <c r="K282" s="113"/>
      <c r="L282" s="147">
        <v>596</v>
      </c>
      <c r="M282" s="427" t="s">
        <v>51</v>
      </c>
      <c r="N282" s="148" t="str">
        <f t="shared" si="5"/>
        <v>Dion Prestia</v>
      </c>
      <c r="O282" s="178" t="e">
        <f>VLOOKUP(L282,L$2:$M281,2,FALSE)</f>
        <v>#N/A</v>
      </c>
      <c r="Q282" s="317"/>
      <c r="R282" s="114"/>
      <c r="S282" s="114"/>
      <c r="T282" s="114"/>
      <c r="U282" s="114"/>
      <c r="V282" s="114"/>
      <c r="W282" s="114"/>
      <c r="X282" s="114"/>
    </row>
    <row r="283" spans="1:24" x14ac:dyDescent="0.35">
      <c r="A283" s="332">
        <v>143</v>
      </c>
      <c r="B283" s="333">
        <v>39</v>
      </c>
      <c r="C283" s="382" t="s">
        <v>1728</v>
      </c>
      <c r="D283" s="373" t="s">
        <v>685</v>
      </c>
      <c r="E283" s="371" t="s">
        <v>339</v>
      </c>
      <c r="F283" s="337" t="s">
        <v>131</v>
      </c>
      <c r="G283" s="338" t="s">
        <v>2</v>
      </c>
      <c r="H283" s="436" t="s">
        <v>78</v>
      </c>
      <c r="I283" s="359" t="str">
        <f>_xlfn.XLOOKUP(H283,$Q$4:$Q$23,$R$4:$R$23)</f>
        <v>Jackahammers</v>
      </c>
      <c r="J283" s="339" t="s">
        <v>1981</v>
      </c>
      <c r="K283" s="113"/>
      <c r="L283" s="147">
        <v>247</v>
      </c>
      <c r="M283" s="427" t="s">
        <v>64</v>
      </c>
      <c r="N283" s="148" t="str">
        <f t="shared" si="5"/>
        <v>Jeremy Sharp</v>
      </c>
      <c r="O283" s="178" t="e">
        <f>VLOOKUP(L283,L$2:$M282,2,FALSE)</f>
        <v>#N/A</v>
      </c>
      <c r="Q283" s="317"/>
      <c r="R283" s="114"/>
      <c r="S283" s="114"/>
      <c r="T283" s="114"/>
      <c r="U283" s="114"/>
      <c r="V283" s="114"/>
      <c r="W283" s="114"/>
      <c r="X283" s="114"/>
    </row>
    <row r="284" spans="1:24" x14ac:dyDescent="0.35">
      <c r="A284" s="332">
        <v>147</v>
      </c>
      <c r="B284" s="333">
        <v>38</v>
      </c>
      <c r="C284" s="382" t="s">
        <v>1053</v>
      </c>
      <c r="D284" s="373" t="s">
        <v>746</v>
      </c>
      <c r="E284" s="371" t="s">
        <v>313</v>
      </c>
      <c r="F284" s="337" t="s">
        <v>131</v>
      </c>
      <c r="G284" s="338"/>
      <c r="H284" s="436" t="str">
        <f>_xlfn.SINGLE(_xlfn.XLOOKUP(A284,L:L,M:M))</f>
        <v>TG</v>
      </c>
      <c r="I284" s="359" t="str">
        <f>_xlfn.XLOOKUP(H284,$Q$4:$Q$23,$R$4:$R$23)</f>
        <v>Jackahammers</v>
      </c>
      <c r="J284" s="339"/>
      <c r="K284" s="113"/>
      <c r="L284" s="147">
        <v>289</v>
      </c>
      <c r="M284" s="427" t="s">
        <v>62</v>
      </c>
      <c r="N284" s="148" t="str">
        <f t="shared" si="5"/>
        <v>Wil Powell</v>
      </c>
      <c r="O284" s="178" t="e">
        <f>VLOOKUP(L284,L$2:$M283,2,FALSE)</f>
        <v>#N/A</v>
      </c>
      <c r="Q284" s="317"/>
      <c r="R284" s="114"/>
      <c r="S284" s="114"/>
      <c r="T284" s="114"/>
      <c r="U284" s="114"/>
      <c r="V284" s="114"/>
      <c r="W284" s="114"/>
      <c r="X284" s="114"/>
    </row>
    <row r="285" spans="1:24" ht="18.600000000000001" thickBot="1" x14ac:dyDescent="0.4">
      <c r="A285" s="332">
        <v>163</v>
      </c>
      <c r="B285" s="333">
        <v>10</v>
      </c>
      <c r="C285" s="382" t="s">
        <v>1067</v>
      </c>
      <c r="D285" s="373" t="s">
        <v>670</v>
      </c>
      <c r="E285" s="371" t="s">
        <v>192</v>
      </c>
      <c r="F285" s="337" t="s">
        <v>131</v>
      </c>
      <c r="G285" s="338"/>
      <c r="H285" s="436" t="str">
        <f>_xlfn.SINGLE(_xlfn.XLOOKUP(A285,L:L,M:M))</f>
        <v>TG</v>
      </c>
      <c r="I285" s="359" t="str">
        <f>_xlfn.XLOOKUP(H285,$Q$4:$Q$23,$R$4:$R$23)</f>
        <v>Jackahammers</v>
      </c>
      <c r="J285" s="339"/>
      <c r="K285" s="117"/>
      <c r="L285" s="152">
        <v>118</v>
      </c>
      <c r="M285" s="430" t="s">
        <v>57</v>
      </c>
      <c r="N285" s="154" t="str">
        <f t="shared" si="5"/>
        <v>Nic Newman</v>
      </c>
      <c r="O285" s="178" t="e">
        <f>VLOOKUP(L285,L$2:$M284,2,FALSE)</f>
        <v>#N/A</v>
      </c>
      <c r="Q285" s="317"/>
      <c r="R285" s="114"/>
      <c r="S285" s="114"/>
      <c r="T285" s="114"/>
      <c r="U285" s="114"/>
      <c r="V285" s="114"/>
      <c r="W285" s="114"/>
      <c r="X285" s="114"/>
    </row>
    <row r="286" spans="1:24" x14ac:dyDescent="0.35">
      <c r="A286" s="332">
        <v>187</v>
      </c>
      <c r="B286" s="333">
        <v>35</v>
      </c>
      <c r="C286" s="382" t="s">
        <v>1084</v>
      </c>
      <c r="D286" s="373" t="s">
        <v>680</v>
      </c>
      <c r="E286" s="371" t="s">
        <v>338</v>
      </c>
      <c r="F286" s="337" t="s">
        <v>132</v>
      </c>
      <c r="G286" s="338"/>
      <c r="H286" s="436" t="s">
        <v>78</v>
      </c>
      <c r="I286" s="359" t="str">
        <f>_xlfn.XLOOKUP(H286,$Q$4:$Q$23,$R$4:$R$23)</f>
        <v>Jackahammers</v>
      </c>
      <c r="J286" s="339" t="s">
        <v>1981</v>
      </c>
      <c r="K286" s="111" t="s">
        <v>17</v>
      </c>
      <c r="L286" s="145">
        <v>231</v>
      </c>
      <c r="M286" s="157" t="s">
        <v>888</v>
      </c>
      <c r="N286" s="146" t="str">
        <f t="shared" si="5"/>
        <v>Nathan Fyfe</v>
      </c>
      <c r="O286" s="178" t="e">
        <f>VLOOKUP(L286,L$2:$M285,2,FALSE)</f>
        <v>#N/A</v>
      </c>
      <c r="Q286" s="317"/>
      <c r="R286" s="114"/>
      <c r="S286" s="114"/>
      <c r="T286" s="114"/>
      <c r="U286" s="114"/>
      <c r="V286" s="114"/>
      <c r="W286" s="114"/>
      <c r="X286" s="114"/>
    </row>
    <row r="287" spans="1:24" x14ac:dyDescent="0.35">
      <c r="A287" s="332">
        <v>194</v>
      </c>
      <c r="B287" s="333">
        <v>15</v>
      </c>
      <c r="C287" s="382" t="s">
        <v>1089</v>
      </c>
      <c r="D287" s="373" t="s">
        <v>759</v>
      </c>
      <c r="E287" s="371" t="s">
        <v>343</v>
      </c>
      <c r="F287" s="337" t="s">
        <v>132</v>
      </c>
      <c r="G287" s="338"/>
      <c r="H287" s="436" t="str">
        <f>_xlfn.SINGLE(_xlfn.XLOOKUP(A287,L:L,M:M))</f>
        <v>TG</v>
      </c>
      <c r="I287" s="359" t="str">
        <f>_xlfn.XLOOKUP(H287,$Q$4:$Q$23,$R$4:$R$23)</f>
        <v>Jackahammers</v>
      </c>
      <c r="J287" s="339"/>
      <c r="K287" s="113"/>
      <c r="L287" s="147">
        <v>423</v>
      </c>
      <c r="M287" s="151" t="s">
        <v>59</v>
      </c>
      <c r="N287" s="148" t="str">
        <f t="shared" si="5"/>
        <v>Ned Reeves</v>
      </c>
      <c r="O287" s="178" t="e">
        <f>VLOOKUP(L287,L$2:$M286,2,FALSE)</f>
        <v>#N/A</v>
      </c>
      <c r="Q287" s="317"/>
      <c r="R287" s="114"/>
      <c r="S287" s="114"/>
      <c r="T287" s="114"/>
      <c r="U287" s="114"/>
      <c r="V287" s="114"/>
      <c r="W287" s="114"/>
      <c r="X287" s="114"/>
    </row>
    <row r="288" spans="1:24" x14ac:dyDescent="0.35">
      <c r="A288" s="332">
        <v>214</v>
      </c>
      <c r="B288" s="333">
        <v>20</v>
      </c>
      <c r="C288" s="382" t="s">
        <v>1107</v>
      </c>
      <c r="D288" s="373" t="s">
        <v>769</v>
      </c>
      <c r="E288" s="371" t="s">
        <v>355</v>
      </c>
      <c r="F288" s="337" t="s">
        <v>132</v>
      </c>
      <c r="G288" s="338"/>
      <c r="H288" s="436" t="str">
        <f>_xlfn.SINGLE(_xlfn.XLOOKUP(A288,L:L,M:M))</f>
        <v>TG</v>
      </c>
      <c r="I288" s="359" t="str">
        <f>_xlfn.XLOOKUP(H288,$Q$4:$Q$23,$R$4:$R$23)</f>
        <v>Jackahammers</v>
      </c>
      <c r="J288" s="339"/>
      <c r="K288" s="113"/>
      <c r="L288" s="147">
        <v>440</v>
      </c>
      <c r="M288" s="151" t="s">
        <v>55</v>
      </c>
      <c r="N288" s="148" t="str">
        <f t="shared" si="5"/>
        <v>Charlie Comben</v>
      </c>
      <c r="O288" s="178" t="e">
        <f>VLOOKUP(L288,L$2:$M287,2,FALSE)</f>
        <v>#N/A</v>
      </c>
      <c r="Q288" s="317"/>
      <c r="R288" s="114"/>
      <c r="S288" s="114"/>
      <c r="T288" s="114"/>
      <c r="U288" s="114"/>
      <c r="V288" s="114"/>
      <c r="W288" s="114"/>
      <c r="X288" s="114"/>
    </row>
    <row r="289" spans="1:24" x14ac:dyDescent="0.35">
      <c r="A289" s="332">
        <v>237</v>
      </c>
      <c r="B289" s="333">
        <v>19</v>
      </c>
      <c r="C289" s="382" t="s">
        <v>1750</v>
      </c>
      <c r="D289" s="373" t="s">
        <v>1693</v>
      </c>
      <c r="E289" s="371" t="s">
        <v>569</v>
      </c>
      <c r="F289" s="337" t="s">
        <v>133</v>
      </c>
      <c r="G289" s="338"/>
      <c r="H289" s="436" t="s">
        <v>78</v>
      </c>
      <c r="I289" s="359" t="str">
        <f>_xlfn.XLOOKUP(H289,$Q$4:$Q$23,$R$4:$R$23)</f>
        <v>Jackahammers</v>
      </c>
      <c r="J289" s="339" t="s">
        <v>1981</v>
      </c>
      <c r="K289" s="113"/>
      <c r="L289" s="147">
        <v>54</v>
      </c>
      <c r="M289" s="151" t="s">
        <v>66</v>
      </c>
      <c r="N289" s="148" t="str">
        <f t="shared" si="5"/>
        <v>Keidean Coleman</v>
      </c>
      <c r="O289" s="178" t="e">
        <f>VLOOKUP(L289,L$2:$M288,2,FALSE)</f>
        <v>#N/A</v>
      </c>
      <c r="Q289" s="317"/>
      <c r="R289" s="114"/>
      <c r="S289" s="114"/>
      <c r="T289" s="114"/>
      <c r="U289" s="114"/>
      <c r="V289" s="114"/>
      <c r="W289" s="114"/>
      <c r="X289" s="114"/>
    </row>
    <row r="290" spans="1:24" x14ac:dyDescent="0.35">
      <c r="A290" s="332">
        <v>248</v>
      </c>
      <c r="B290" s="333">
        <v>29</v>
      </c>
      <c r="C290" s="382" t="s">
        <v>1130</v>
      </c>
      <c r="D290" s="373" t="s">
        <v>777</v>
      </c>
      <c r="E290" s="371" t="s">
        <v>372</v>
      </c>
      <c r="F290" s="337" t="s">
        <v>133</v>
      </c>
      <c r="G290" s="338" t="s">
        <v>2</v>
      </c>
      <c r="H290" s="436" t="str">
        <f>_xlfn.SINGLE(_xlfn.XLOOKUP(A290,L:L,M:M))</f>
        <v>TG</v>
      </c>
      <c r="I290" s="359" t="str">
        <f>_xlfn.XLOOKUP(H290,$Q$4:$Q$23,$R$4:$R$23)</f>
        <v>Jackahammers</v>
      </c>
      <c r="J290" s="339"/>
      <c r="K290" s="113"/>
      <c r="L290" s="147">
        <v>771</v>
      </c>
      <c r="M290" s="425" t="s">
        <v>118</v>
      </c>
      <c r="N290" s="148" t="str">
        <f t="shared" si="5"/>
        <v>Matt Owies</v>
      </c>
      <c r="O290" s="178" t="e">
        <f>VLOOKUP(L290,L$2:$M289,2,FALSE)</f>
        <v>#N/A</v>
      </c>
      <c r="Q290" s="317"/>
      <c r="R290" s="114"/>
      <c r="S290" s="114"/>
      <c r="T290" s="114"/>
      <c r="U290" s="114"/>
      <c r="V290" s="114"/>
      <c r="W290" s="114"/>
      <c r="X290" s="114"/>
    </row>
    <row r="291" spans="1:24" x14ac:dyDescent="0.35">
      <c r="A291" s="332">
        <v>292</v>
      </c>
      <c r="B291" s="333">
        <v>29</v>
      </c>
      <c r="C291" s="382" t="s">
        <v>1166</v>
      </c>
      <c r="D291" s="373" t="s">
        <v>698</v>
      </c>
      <c r="E291" s="371" t="s">
        <v>402</v>
      </c>
      <c r="F291" s="337" t="s">
        <v>135</v>
      </c>
      <c r="G291" s="338" t="s">
        <v>2</v>
      </c>
      <c r="H291" s="436" t="s">
        <v>78</v>
      </c>
      <c r="I291" s="359" t="str">
        <f>_xlfn.XLOOKUP(H291,$Q$4:$Q$23,$R$4:$R$23)</f>
        <v>Jackahammers</v>
      </c>
      <c r="J291" s="339" t="s">
        <v>1981</v>
      </c>
      <c r="K291" s="113"/>
      <c r="L291" s="147">
        <v>16</v>
      </c>
      <c r="M291" s="425" t="s">
        <v>1525</v>
      </c>
      <c r="N291" s="148" t="str">
        <f t="shared" si="5"/>
        <v>Mitchell Hinge</v>
      </c>
      <c r="O291" s="178" t="e">
        <f>VLOOKUP(L291,L$2:$M290,2,FALSE)</f>
        <v>#N/A</v>
      </c>
      <c r="Q291" s="317"/>
      <c r="R291" s="114"/>
      <c r="S291" s="114"/>
      <c r="T291" s="114"/>
      <c r="U291" s="114"/>
      <c r="V291" s="114"/>
      <c r="W291" s="114"/>
      <c r="X291" s="114"/>
    </row>
    <row r="292" spans="1:24" x14ac:dyDescent="0.35">
      <c r="A292" s="332">
        <v>330</v>
      </c>
      <c r="B292" s="333">
        <v>32</v>
      </c>
      <c r="C292" s="382" t="s">
        <v>1197</v>
      </c>
      <c r="D292" s="373" t="s">
        <v>794</v>
      </c>
      <c r="E292" s="371" t="s">
        <v>424</v>
      </c>
      <c r="F292" s="337" t="s">
        <v>134</v>
      </c>
      <c r="G292" s="338"/>
      <c r="H292" s="436" t="str">
        <f>_xlfn.SINGLE(_xlfn.XLOOKUP(A292,L:L,M:M))</f>
        <v>TG</v>
      </c>
      <c r="I292" s="359" t="str">
        <f>_xlfn.XLOOKUP(H292,$Q$4:$Q$23,$R$4:$R$23)</f>
        <v>Jackahammers</v>
      </c>
      <c r="J292" s="339"/>
      <c r="K292" s="113"/>
      <c r="L292" s="147">
        <v>285</v>
      </c>
      <c r="M292" s="425" t="s">
        <v>76</v>
      </c>
      <c r="N292" s="148" t="str">
        <f t="shared" si="5"/>
        <v>Ben Long</v>
      </c>
      <c r="O292" s="178" t="e">
        <f>VLOOKUP(L292,L$2:$M291,2,FALSE)</f>
        <v>#N/A</v>
      </c>
      <c r="Q292" s="317"/>
      <c r="R292" s="114"/>
      <c r="S292" s="114"/>
      <c r="T292" s="114"/>
      <c r="U292" s="114"/>
      <c r="V292" s="114"/>
      <c r="W292" s="114"/>
      <c r="X292" s="114"/>
    </row>
    <row r="293" spans="1:24" x14ac:dyDescent="0.35">
      <c r="A293" s="332">
        <v>337</v>
      </c>
      <c r="B293" s="333">
        <v>2</v>
      </c>
      <c r="C293" s="382" t="s">
        <v>1782</v>
      </c>
      <c r="D293" s="373" t="s">
        <v>1563</v>
      </c>
      <c r="E293" s="371" t="s">
        <v>1562</v>
      </c>
      <c r="F293" s="337" t="s">
        <v>134</v>
      </c>
      <c r="G293" s="338" t="s">
        <v>2</v>
      </c>
      <c r="H293" s="436" t="s">
        <v>78</v>
      </c>
      <c r="I293" s="359" t="str">
        <f>_xlfn.XLOOKUP(H293,$Q$4:$Q$23,$R$4:$R$23)</f>
        <v>Jackahammers</v>
      </c>
      <c r="J293" s="339" t="s">
        <v>1981</v>
      </c>
      <c r="K293" s="113"/>
      <c r="L293" s="147">
        <v>600</v>
      </c>
      <c r="M293" s="425" t="s">
        <v>78</v>
      </c>
      <c r="N293" s="148" t="str">
        <f t="shared" si="5"/>
        <v>Samson Ryan</v>
      </c>
      <c r="O293" s="178" t="e">
        <f>VLOOKUP(L293,L$2:$M292,2,FALSE)</f>
        <v>#N/A</v>
      </c>
      <c r="Q293" s="317"/>
      <c r="R293" s="114"/>
      <c r="S293" s="114"/>
      <c r="T293" s="114"/>
      <c r="U293" s="114"/>
      <c r="V293" s="114"/>
      <c r="W293" s="114"/>
      <c r="X293" s="114"/>
    </row>
    <row r="294" spans="1:24" x14ac:dyDescent="0.35">
      <c r="A294" s="332">
        <v>354</v>
      </c>
      <c r="B294" s="333">
        <v>17</v>
      </c>
      <c r="C294" s="382" t="s">
        <v>1213</v>
      </c>
      <c r="D294" s="373" t="s">
        <v>802</v>
      </c>
      <c r="E294" s="371" t="s">
        <v>440</v>
      </c>
      <c r="F294" s="337" t="s">
        <v>136</v>
      </c>
      <c r="G294" s="338"/>
      <c r="H294" s="436" t="str">
        <f>_xlfn.SINGLE(_xlfn.XLOOKUP(A294,L:L,M:M))</f>
        <v>TG</v>
      </c>
      <c r="I294" s="359" t="str">
        <f>_xlfn.XLOOKUP(H294,$Q$4:$Q$23,$R$4:$R$23)</f>
        <v>Jackahammers</v>
      </c>
      <c r="J294" s="339"/>
      <c r="K294" s="113"/>
      <c r="L294" s="147">
        <v>274</v>
      </c>
      <c r="M294" s="149" t="s">
        <v>74</v>
      </c>
      <c r="N294" s="148" t="str">
        <f t="shared" si="5"/>
        <v>Will Graham</v>
      </c>
      <c r="O294" s="178" t="e">
        <f>VLOOKUP(L294,L$2:$M293,2,FALSE)</f>
        <v>#N/A</v>
      </c>
      <c r="Q294" s="317"/>
      <c r="R294" s="114"/>
      <c r="S294" s="114"/>
      <c r="T294" s="114"/>
      <c r="U294" s="114"/>
      <c r="V294" s="114"/>
      <c r="W294" s="114"/>
      <c r="X294" s="114"/>
    </row>
    <row r="295" spans="1:24" x14ac:dyDescent="0.35">
      <c r="A295" s="332">
        <v>356</v>
      </c>
      <c r="B295" s="333">
        <v>16</v>
      </c>
      <c r="C295" s="382" t="s">
        <v>1216</v>
      </c>
      <c r="D295" s="373" t="s">
        <v>804</v>
      </c>
      <c r="E295" s="371" t="s">
        <v>442</v>
      </c>
      <c r="F295" s="337" t="s">
        <v>136</v>
      </c>
      <c r="G295" s="338"/>
      <c r="H295" s="436" t="str">
        <f>_xlfn.SINGLE(_xlfn.XLOOKUP(A295,L:L,M:M))</f>
        <v>TG</v>
      </c>
      <c r="I295" s="359" t="str">
        <f>_xlfn.XLOOKUP(H295,$Q$4:$Q$23,$R$4:$R$23)</f>
        <v>Jackahammers</v>
      </c>
      <c r="J295" s="339"/>
      <c r="K295" s="113"/>
      <c r="L295" s="147">
        <v>474</v>
      </c>
      <c r="M295" s="149" t="s">
        <v>68</v>
      </c>
      <c r="N295" s="148" t="str">
        <f t="shared" si="5"/>
        <v>Brynn Teakle</v>
      </c>
      <c r="O295" s="178" t="e">
        <f>VLOOKUP(L295,L$2:$M294,2,FALSE)</f>
        <v>#N/A</v>
      </c>
      <c r="P295" s="110"/>
      <c r="Q295" s="317"/>
      <c r="R295" s="114"/>
      <c r="S295" s="114"/>
      <c r="T295" s="114"/>
      <c r="U295" s="114"/>
      <c r="V295" s="114"/>
      <c r="W295" s="114"/>
      <c r="X295" s="114"/>
    </row>
    <row r="296" spans="1:24" x14ac:dyDescent="0.35">
      <c r="A296" s="332">
        <v>387</v>
      </c>
      <c r="B296" s="333">
        <v>10</v>
      </c>
      <c r="C296" s="382" t="s">
        <v>1796</v>
      </c>
      <c r="D296" s="373" t="s">
        <v>1241</v>
      </c>
      <c r="E296" s="371" t="s">
        <v>462</v>
      </c>
      <c r="F296" s="337" t="s">
        <v>136</v>
      </c>
      <c r="G296" s="338"/>
      <c r="H296" s="436" t="s">
        <v>78</v>
      </c>
      <c r="I296" s="359" t="str">
        <f>_xlfn.XLOOKUP(H296,$Q$4:$Q$23,$R$4:$R$23)</f>
        <v>Jackahammers</v>
      </c>
      <c r="J296" s="339" t="s">
        <v>1981</v>
      </c>
      <c r="K296" s="113"/>
      <c r="L296" s="147">
        <v>469</v>
      </c>
      <c r="M296" s="149" t="s">
        <v>72</v>
      </c>
      <c r="N296" s="148" t="str">
        <f t="shared" si="5"/>
        <v>Bailey Scott</v>
      </c>
      <c r="O296" s="178" t="e">
        <f>VLOOKUP(L296,L$2:$M295,2,FALSE)</f>
        <v>#N/A</v>
      </c>
      <c r="Q296" s="317"/>
      <c r="R296" s="114"/>
      <c r="S296" s="114"/>
      <c r="T296" s="114"/>
      <c r="U296" s="114"/>
      <c r="V296" s="114"/>
      <c r="W296" s="114"/>
      <c r="X296" s="114"/>
    </row>
    <row r="297" spans="1:24" x14ac:dyDescent="0.35">
      <c r="A297" s="332">
        <v>398</v>
      </c>
      <c r="B297" s="333">
        <v>16</v>
      </c>
      <c r="C297" s="382" t="s">
        <v>1250</v>
      </c>
      <c r="D297" s="373" t="s">
        <v>1251</v>
      </c>
      <c r="E297" s="371" t="s">
        <v>468</v>
      </c>
      <c r="F297" s="337" t="s">
        <v>137</v>
      </c>
      <c r="G297" s="338"/>
      <c r="H297" s="436" t="str">
        <f>_xlfn.SINGLE(_xlfn.XLOOKUP(A297,L:L,M:M))</f>
        <v>TG</v>
      </c>
      <c r="I297" s="359" t="str">
        <f>_xlfn.XLOOKUP(H297,$Q$4:$Q$23,$R$4:$R$23)</f>
        <v>Jackahammers</v>
      </c>
      <c r="J297" s="339"/>
      <c r="K297" s="113"/>
      <c r="L297" s="147">
        <v>60</v>
      </c>
      <c r="M297" s="149" t="s">
        <v>70</v>
      </c>
      <c r="N297" s="148" t="str">
        <f t="shared" si="5"/>
        <v>Darcy Fort</v>
      </c>
      <c r="O297" s="178" t="e">
        <f>VLOOKUP(L297,L$2:$M296,2,FALSE)</f>
        <v>#N/A</v>
      </c>
      <c r="Q297" s="317"/>
      <c r="R297" s="114"/>
      <c r="S297" s="114"/>
      <c r="T297" s="114"/>
      <c r="U297" s="114"/>
      <c r="V297" s="114"/>
      <c r="W297" s="114"/>
      <c r="X297" s="114"/>
    </row>
    <row r="298" spans="1:24" x14ac:dyDescent="0.35">
      <c r="A298" s="332">
        <v>400</v>
      </c>
      <c r="B298" s="333">
        <v>35</v>
      </c>
      <c r="C298" s="382" t="s">
        <v>1253</v>
      </c>
      <c r="D298" s="373" t="s">
        <v>811</v>
      </c>
      <c r="E298" s="371" t="s">
        <v>469</v>
      </c>
      <c r="F298" s="337" t="s">
        <v>137</v>
      </c>
      <c r="G298" s="338"/>
      <c r="H298" s="436" t="str">
        <f>_xlfn.SINGLE(_xlfn.XLOOKUP(A298,L:L,M:M))</f>
        <v>TG</v>
      </c>
      <c r="I298" s="359" t="str">
        <f>_xlfn.XLOOKUP(H298,$Q$4:$Q$23,$R$4:$R$23)</f>
        <v>Jackahammers</v>
      </c>
      <c r="J298" s="339"/>
      <c r="K298" s="113"/>
      <c r="L298" s="147">
        <v>122</v>
      </c>
      <c r="M298" s="427" t="s">
        <v>57</v>
      </c>
      <c r="N298" s="148" t="str">
        <f t="shared" ref="N298:N361" si="6">_xlfn.SINGLE(_xlfn.XLOOKUP(L298,A:A,C:C))</f>
        <v>Adam Saad</v>
      </c>
      <c r="O298" s="178" t="e">
        <f>VLOOKUP(L298,L$2:$M297,2,FALSE)</f>
        <v>#N/A</v>
      </c>
      <c r="Q298" s="317"/>
      <c r="R298" s="114"/>
      <c r="S298" s="114"/>
      <c r="T298" s="114"/>
      <c r="U298" s="114"/>
      <c r="V298" s="114"/>
      <c r="W298" s="114"/>
      <c r="X298" s="114"/>
    </row>
    <row r="299" spans="1:24" x14ac:dyDescent="0.35">
      <c r="A299" s="332">
        <v>412</v>
      </c>
      <c r="B299" s="333">
        <v>28</v>
      </c>
      <c r="C299" s="382" t="s">
        <v>1264</v>
      </c>
      <c r="D299" s="373" t="s">
        <v>174</v>
      </c>
      <c r="E299" s="371" t="s">
        <v>479</v>
      </c>
      <c r="F299" s="337" t="s">
        <v>137</v>
      </c>
      <c r="G299" s="340"/>
      <c r="H299" s="437" t="str">
        <f>_xlfn.SINGLE(_xlfn.XLOOKUP(A299,L:L,M:M))</f>
        <v>TG</v>
      </c>
      <c r="I299" s="359" t="str">
        <f>_xlfn.XLOOKUP(H299,$Q$4:$Q$23,$R$4:$R$23)</f>
        <v>Jackahammers</v>
      </c>
      <c r="J299" s="339"/>
      <c r="K299" s="113"/>
      <c r="L299" s="147">
        <v>303</v>
      </c>
      <c r="M299" s="427" t="s">
        <v>62</v>
      </c>
      <c r="N299" s="148" t="str">
        <f t="shared" si="6"/>
        <v>Mark Blicavs</v>
      </c>
      <c r="O299" s="178" t="e">
        <f>VLOOKUP(L299,L$2:$M298,2,FALSE)</f>
        <v>#N/A</v>
      </c>
      <c r="Q299" s="317"/>
      <c r="R299" s="114"/>
      <c r="S299" s="114"/>
      <c r="T299" s="114"/>
      <c r="U299" s="114"/>
      <c r="V299" s="114"/>
      <c r="W299" s="114"/>
      <c r="X299" s="114"/>
    </row>
    <row r="300" spans="1:24" x14ac:dyDescent="0.35">
      <c r="A300" s="332">
        <v>440</v>
      </c>
      <c r="B300" s="333">
        <v>30</v>
      </c>
      <c r="C300" s="382" t="s">
        <v>1325</v>
      </c>
      <c r="D300" s="373" t="s">
        <v>683</v>
      </c>
      <c r="E300" s="371" t="s">
        <v>892</v>
      </c>
      <c r="F300" s="337" t="s">
        <v>1547</v>
      </c>
      <c r="G300" s="338"/>
      <c r="H300" s="436" t="s">
        <v>78</v>
      </c>
      <c r="I300" s="359" t="str">
        <f>_xlfn.XLOOKUP(H300,$Q$4:$Q$23,$R$4:$R$23)</f>
        <v>Jackahammers</v>
      </c>
      <c r="J300" s="339"/>
      <c r="K300" s="113"/>
      <c r="L300" s="147">
        <v>258</v>
      </c>
      <c r="M300" s="427" t="s">
        <v>64</v>
      </c>
      <c r="N300" s="148" t="str">
        <f t="shared" si="6"/>
        <v>Ben Ainsworth</v>
      </c>
      <c r="O300" s="178" t="e">
        <f>VLOOKUP(L300,L$2:$M299,2,FALSE)</f>
        <v>#N/A</v>
      </c>
      <c r="Q300" s="317"/>
      <c r="R300" s="114"/>
      <c r="S300" s="114"/>
      <c r="T300" s="114"/>
      <c r="U300" s="114"/>
      <c r="V300" s="114"/>
      <c r="W300" s="114"/>
      <c r="X300" s="114"/>
    </row>
    <row r="301" spans="1:24" x14ac:dyDescent="0.35">
      <c r="A301" s="332">
        <v>441</v>
      </c>
      <c r="B301" s="333">
        <v>4</v>
      </c>
      <c r="C301" s="382" t="s">
        <v>1326</v>
      </c>
      <c r="D301" s="373" t="s">
        <v>912</v>
      </c>
      <c r="E301" s="371" t="s">
        <v>893</v>
      </c>
      <c r="F301" s="337" t="s">
        <v>1547</v>
      </c>
      <c r="G301" s="338"/>
      <c r="H301" s="436" t="s">
        <v>78</v>
      </c>
      <c r="I301" s="359" t="str">
        <f>_xlfn.XLOOKUP(H301,$Q$4:$Q$23,$R$4:$R$23)</f>
        <v>Jackahammers</v>
      </c>
      <c r="J301" s="339" t="s">
        <v>1981</v>
      </c>
      <c r="K301" s="113"/>
      <c r="L301" s="147">
        <v>755</v>
      </c>
      <c r="M301" s="427" t="s">
        <v>51</v>
      </c>
      <c r="N301" s="148" t="str">
        <f t="shared" si="6"/>
        <v>Reuben Ginbey</v>
      </c>
      <c r="O301" s="178" t="e">
        <f>VLOOKUP(L301,L$2:$M300,2,FALSE)</f>
        <v>#N/A</v>
      </c>
      <c r="Q301" s="317"/>
      <c r="R301" s="114"/>
      <c r="S301" s="114"/>
      <c r="T301" s="114"/>
      <c r="U301" s="114"/>
      <c r="V301" s="114"/>
      <c r="W301" s="114"/>
      <c r="X301" s="114"/>
    </row>
    <row r="302" spans="1:24" x14ac:dyDescent="0.35">
      <c r="A302" s="332">
        <v>478</v>
      </c>
      <c r="B302" s="333">
        <v>35</v>
      </c>
      <c r="C302" s="382" t="s">
        <v>1814</v>
      </c>
      <c r="D302" s="373" t="s">
        <v>680</v>
      </c>
      <c r="E302" s="371" t="s">
        <v>1599</v>
      </c>
      <c r="F302" s="337" t="s">
        <v>1547</v>
      </c>
      <c r="G302" s="338" t="s">
        <v>2</v>
      </c>
      <c r="H302" s="436" t="s">
        <v>78</v>
      </c>
      <c r="I302" s="359" t="str">
        <f>_xlfn.XLOOKUP(H302,$Q$4:$Q$23,$R$4:$R$23)</f>
        <v>Jackahammers</v>
      </c>
      <c r="J302" s="339" t="s">
        <v>1981</v>
      </c>
      <c r="K302" s="113"/>
      <c r="L302" s="147">
        <v>155</v>
      </c>
      <c r="M302" s="150" t="s">
        <v>53</v>
      </c>
      <c r="N302" s="148" t="str">
        <f t="shared" si="6"/>
        <v>Beau McCreery</v>
      </c>
      <c r="O302" s="178" t="e">
        <f>VLOOKUP(L302,L$2:$M301,2,FALSE)</f>
        <v>#N/A</v>
      </c>
      <c r="Q302" s="317"/>
      <c r="R302" s="114"/>
      <c r="S302" s="114"/>
      <c r="T302" s="114"/>
      <c r="U302" s="114"/>
      <c r="V302" s="114"/>
      <c r="W302" s="114"/>
      <c r="X302" s="114"/>
    </row>
    <row r="303" spans="1:24" x14ac:dyDescent="0.35">
      <c r="A303" s="332">
        <v>504</v>
      </c>
      <c r="B303" s="333">
        <v>18</v>
      </c>
      <c r="C303" s="382" t="s">
        <v>1304</v>
      </c>
      <c r="D303" s="373" t="s">
        <v>698</v>
      </c>
      <c r="E303" s="371" t="s">
        <v>532</v>
      </c>
      <c r="F303" s="337" t="s">
        <v>138</v>
      </c>
      <c r="G303" s="338"/>
      <c r="H303" s="436" t="str">
        <f>_xlfn.SINGLE(_xlfn.XLOOKUP(A303,L:L,M:M))</f>
        <v>TG</v>
      </c>
      <c r="I303" s="359" t="str">
        <f>_xlfn.XLOOKUP(H303,$Q$4:$Q$23,$R$4:$R$23)</f>
        <v>Jackahammers</v>
      </c>
      <c r="J303" s="339"/>
      <c r="K303" s="113"/>
      <c r="L303" s="147">
        <v>267</v>
      </c>
      <c r="M303" s="150" t="s">
        <v>49</v>
      </c>
      <c r="N303" s="148" t="str">
        <f t="shared" si="6"/>
        <v>Alex Davies</v>
      </c>
      <c r="O303" s="178" t="e">
        <f>VLOOKUP(L303,L$2:$M302,2,FALSE)</f>
        <v>#N/A</v>
      </c>
      <c r="Q303" s="317"/>
      <c r="R303" s="114"/>
      <c r="S303" s="114"/>
      <c r="T303" s="114"/>
      <c r="U303" s="114"/>
      <c r="V303" s="114"/>
      <c r="W303" s="114"/>
      <c r="X303" s="114"/>
    </row>
    <row r="304" spans="1:24" x14ac:dyDescent="0.35">
      <c r="A304" s="332">
        <v>525</v>
      </c>
      <c r="B304" s="333">
        <v>29</v>
      </c>
      <c r="C304" s="382" t="s">
        <v>1826</v>
      </c>
      <c r="D304" s="373" t="s">
        <v>708</v>
      </c>
      <c r="E304" s="371" t="s">
        <v>551</v>
      </c>
      <c r="F304" s="337" t="s">
        <v>139</v>
      </c>
      <c r="G304" s="338" t="s">
        <v>2</v>
      </c>
      <c r="H304" s="436" t="s">
        <v>78</v>
      </c>
      <c r="I304" s="359" t="str">
        <f>_xlfn.XLOOKUP(H304,$Q$4:$Q$23,$R$4:$R$23)</f>
        <v>Jackahammers</v>
      </c>
      <c r="J304" s="339" t="s">
        <v>1981</v>
      </c>
      <c r="K304" s="113"/>
      <c r="L304" s="147">
        <v>684</v>
      </c>
      <c r="M304" s="150" t="s">
        <v>886</v>
      </c>
      <c r="N304" s="148" t="str">
        <f t="shared" si="6"/>
        <v>Hayden McLean</v>
      </c>
      <c r="O304" s="178" t="e">
        <f>VLOOKUP(L304,L$2:$M303,2,FALSE)</f>
        <v>#N/A</v>
      </c>
      <c r="Q304" s="317"/>
      <c r="R304" s="114"/>
      <c r="S304" s="114"/>
      <c r="T304" s="114"/>
      <c r="U304" s="114"/>
      <c r="V304" s="114"/>
      <c r="W304" s="114"/>
      <c r="X304" s="114"/>
    </row>
    <row r="305" spans="1:24" ht="18.600000000000001" thickBot="1" x14ac:dyDescent="0.4">
      <c r="A305" s="332">
        <v>568</v>
      </c>
      <c r="B305" s="333">
        <v>34</v>
      </c>
      <c r="C305" s="382" t="s">
        <v>1839</v>
      </c>
      <c r="D305" s="373" t="s">
        <v>697</v>
      </c>
      <c r="E305" s="371" t="s">
        <v>1636</v>
      </c>
      <c r="F305" s="337" t="s">
        <v>140</v>
      </c>
      <c r="G305" s="338" t="s">
        <v>2</v>
      </c>
      <c r="H305" s="436" t="s">
        <v>78</v>
      </c>
      <c r="I305" s="359" t="str">
        <f>_xlfn.XLOOKUP(H305,$Q$4:$Q$23,$R$4:$R$23)</f>
        <v>Jackahammers</v>
      </c>
      <c r="J305" s="339" t="s">
        <v>1981</v>
      </c>
      <c r="K305" s="117"/>
      <c r="L305" s="152">
        <v>573</v>
      </c>
      <c r="M305" s="158" t="s">
        <v>117</v>
      </c>
      <c r="N305" s="154" t="str">
        <f t="shared" si="6"/>
        <v>Nathan Broad</v>
      </c>
      <c r="O305" s="178" t="e">
        <f>VLOOKUP(L305,L$2:$M304,2,FALSE)</f>
        <v>#N/A</v>
      </c>
      <c r="Q305" s="317"/>
      <c r="R305" s="114"/>
      <c r="S305" s="114"/>
      <c r="T305" s="114"/>
      <c r="U305" s="114"/>
      <c r="V305" s="114"/>
      <c r="W305" s="114"/>
      <c r="X305" s="114"/>
    </row>
    <row r="306" spans="1:24" x14ac:dyDescent="0.35">
      <c r="A306" s="332">
        <v>589</v>
      </c>
      <c r="B306" s="333">
        <v>42</v>
      </c>
      <c r="C306" s="382" t="s">
        <v>1537</v>
      </c>
      <c r="D306" s="373" t="s">
        <v>1538</v>
      </c>
      <c r="E306" s="371" t="s">
        <v>1539</v>
      </c>
      <c r="F306" s="337" t="s">
        <v>140</v>
      </c>
      <c r="G306" s="338" t="s">
        <v>2</v>
      </c>
      <c r="H306" s="436" t="str">
        <f>_xlfn.SINGLE(_xlfn.XLOOKUP(A306,L:L,M:M))</f>
        <v>TG</v>
      </c>
      <c r="I306" s="359" t="str">
        <f>_xlfn.XLOOKUP(H306,$Q$4:$Q$23,$R$4:$R$23)</f>
        <v>Jackahammers</v>
      </c>
      <c r="J306" s="339"/>
      <c r="K306" s="111" t="s">
        <v>18</v>
      </c>
      <c r="L306" s="145">
        <v>630</v>
      </c>
      <c r="M306" s="426" t="s">
        <v>78</v>
      </c>
      <c r="N306" s="146" t="str">
        <f t="shared" si="6"/>
        <v>Dougal Howard</v>
      </c>
      <c r="O306" s="178" t="e">
        <f>VLOOKUP(L306,L$2:$M305,2,FALSE)</f>
        <v>#N/A</v>
      </c>
      <c r="Q306" s="317"/>
      <c r="R306" s="114"/>
      <c r="S306" s="114"/>
      <c r="T306" s="114"/>
      <c r="U306" s="114"/>
      <c r="V306" s="114"/>
      <c r="W306" s="114"/>
      <c r="X306" s="114"/>
    </row>
    <row r="307" spans="1:24" x14ac:dyDescent="0.35">
      <c r="A307" s="332">
        <v>605</v>
      </c>
      <c r="B307" s="333">
        <v>40</v>
      </c>
      <c r="C307" s="382" t="s">
        <v>1417</v>
      </c>
      <c r="D307" s="373" t="s">
        <v>818</v>
      </c>
      <c r="E307" s="371" t="s">
        <v>597</v>
      </c>
      <c r="F307" s="337" t="s">
        <v>140</v>
      </c>
      <c r="G307" s="338"/>
      <c r="H307" s="436" t="s">
        <v>78</v>
      </c>
      <c r="I307" s="359" t="str">
        <f>_xlfn.XLOOKUP(H307,$Q$4:$Q$23,$R$4:$R$23)</f>
        <v>Jackahammers</v>
      </c>
      <c r="J307" s="339" t="s">
        <v>1981</v>
      </c>
      <c r="K307" s="111"/>
      <c r="L307" s="147">
        <v>718</v>
      </c>
      <c r="M307" s="425" t="s">
        <v>76</v>
      </c>
      <c r="N307" s="148" t="str">
        <f t="shared" si="6"/>
        <v>Jason Johannisen</v>
      </c>
      <c r="O307" s="178" t="e">
        <f>VLOOKUP(L307,L$2:$M306,2,FALSE)</f>
        <v>#N/A</v>
      </c>
      <c r="Q307" s="317"/>
      <c r="R307" s="114"/>
      <c r="S307" s="114"/>
      <c r="T307" s="114"/>
      <c r="U307" s="114"/>
      <c r="V307" s="114"/>
      <c r="W307" s="114"/>
      <c r="X307" s="114"/>
    </row>
    <row r="308" spans="1:24" x14ac:dyDescent="0.35">
      <c r="A308" s="332">
        <v>630</v>
      </c>
      <c r="B308" s="333">
        <v>20</v>
      </c>
      <c r="C308" s="382" t="s">
        <v>1435</v>
      </c>
      <c r="D308" s="373" t="s">
        <v>862</v>
      </c>
      <c r="E308" s="371" t="s">
        <v>609</v>
      </c>
      <c r="F308" s="337" t="s">
        <v>141</v>
      </c>
      <c r="G308" s="338"/>
      <c r="H308" s="436" t="str">
        <f>_xlfn.SINGLE(_xlfn.XLOOKUP(A308,L:L,M:M))</f>
        <v>TG</v>
      </c>
      <c r="I308" s="359" t="str">
        <f>_xlfn.XLOOKUP(H308,$Q$4:$Q$23,$R$4:$R$23)</f>
        <v>Jackahammers</v>
      </c>
      <c r="J308" s="339"/>
      <c r="K308" s="113"/>
      <c r="L308" s="147">
        <v>85</v>
      </c>
      <c r="M308" s="425" t="s">
        <v>1525</v>
      </c>
      <c r="N308" s="148" t="str">
        <f t="shared" si="6"/>
        <v>Darcy Wilmot</v>
      </c>
      <c r="O308" s="178" t="e">
        <f>VLOOKUP(L308,L$2:$M307,2,FALSE)</f>
        <v>#N/A</v>
      </c>
      <c r="Q308" s="317"/>
      <c r="R308" s="114"/>
      <c r="S308" s="114"/>
      <c r="T308" s="114"/>
      <c r="U308" s="114"/>
      <c r="V308" s="114"/>
      <c r="W308" s="114"/>
      <c r="X308" s="114"/>
    </row>
    <row r="309" spans="1:24" x14ac:dyDescent="0.35">
      <c r="A309" s="332">
        <v>642</v>
      </c>
      <c r="B309" s="333">
        <v>43</v>
      </c>
      <c r="C309" s="382" t="s">
        <v>1864</v>
      </c>
      <c r="D309" s="373" t="s">
        <v>1224</v>
      </c>
      <c r="E309" s="371" t="s">
        <v>618</v>
      </c>
      <c r="F309" s="337" t="s">
        <v>141</v>
      </c>
      <c r="G309" s="338"/>
      <c r="H309" s="436" t="s">
        <v>78</v>
      </c>
      <c r="I309" s="359" t="str">
        <f>_xlfn.XLOOKUP(H309,$Q$4:$Q$23,$R$4:$R$23)</f>
        <v>Jackahammers</v>
      </c>
      <c r="J309" s="339" t="s">
        <v>1981</v>
      </c>
      <c r="K309" s="113"/>
      <c r="L309" s="147">
        <v>233</v>
      </c>
      <c r="M309" s="425" t="s">
        <v>118</v>
      </c>
      <c r="N309" s="148" t="str">
        <f t="shared" si="6"/>
        <v>Matt Johnson</v>
      </c>
      <c r="O309" s="178" t="e">
        <f>VLOOKUP(L309,L$2:$M308,2,FALSE)</f>
        <v>#N/A</v>
      </c>
      <c r="Q309" s="317"/>
      <c r="R309" s="114"/>
      <c r="S309" s="114"/>
      <c r="T309" s="114"/>
      <c r="U309" s="114"/>
      <c r="V309" s="114"/>
      <c r="W309" s="114"/>
      <c r="X309" s="114"/>
    </row>
    <row r="310" spans="1:24" x14ac:dyDescent="0.35">
      <c r="A310" s="332">
        <v>666</v>
      </c>
      <c r="B310" s="333">
        <v>13</v>
      </c>
      <c r="C310" s="382" t="s">
        <v>1462</v>
      </c>
      <c r="D310" s="373" t="s">
        <v>535</v>
      </c>
      <c r="E310" s="371" t="s">
        <v>632</v>
      </c>
      <c r="F310" s="337" t="s">
        <v>142</v>
      </c>
      <c r="G310" s="338"/>
      <c r="H310" s="436" t="str">
        <f>_xlfn.SINGLE(_xlfn.XLOOKUP(A310,L:L,M:M))</f>
        <v>TG</v>
      </c>
      <c r="I310" s="359" t="str">
        <f>_xlfn.XLOOKUP(H310,$Q$4:$Q$23,$R$4:$R$23)</f>
        <v>Jackahammers</v>
      </c>
      <c r="J310" s="339"/>
      <c r="K310" s="113"/>
      <c r="L310" s="147">
        <v>242</v>
      </c>
      <c r="M310" s="149" t="s">
        <v>70</v>
      </c>
      <c r="N310" s="148" t="str">
        <f t="shared" si="6"/>
        <v>Murphy Reid</v>
      </c>
      <c r="O310" s="178" t="e">
        <f>VLOOKUP(L310,L$2:$M309,2,FALSE)</f>
        <v>#N/A</v>
      </c>
      <c r="Q310" s="317"/>
      <c r="R310" s="114"/>
      <c r="S310" s="114"/>
      <c r="T310" s="114"/>
      <c r="U310" s="114"/>
      <c r="V310" s="114"/>
      <c r="W310" s="114"/>
      <c r="X310" s="114"/>
    </row>
    <row r="311" spans="1:24" x14ac:dyDescent="0.35">
      <c r="A311" s="332">
        <v>687</v>
      </c>
      <c r="B311" s="333">
        <v>35</v>
      </c>
      <c r="C311" s="382" t="s">
        <v>1479</v>
      </c>
      <c r="D311" s="373" t="s">
        <v>732</v>
      </c>
      <c r="E311" s="371" t="s">
        <v>199</v>
      </c>
      <c r="F311" s="337" t="s">
        <v>142</v>
      </c>
      <c r="G311" s="338" t="s">
        <v>2</v>
      </c>
      <c r="H311" s="436" t="s">
        <v>78</v>
      </c>
      <c r="I311" s="359" t="str">
        <f>_xlfn.XLOOKUP(H311,$Q$4:$Q$23,$R$4:$R$23)</f>
        <v>Jackahammers</v>
      </c>
      <c r="J311" s="339" t="s">
        <v>1981</v>
      </c>
      <c r="K311" s="113"/>
      <c r="L311" s="147">
        <v>255</v>
      </c>
      <c r="M311" s="149" t="s">
        <v>72</v>
      </c>
      <c r="N311" s="148" t="str">
        <f t="shared" si="6"/>
        <v>Michael Walters</v>
      </c>
      <c r="O311" s="178" t="e">
        <f>VLOOKUP(L311,L$2:$M310,2,FALSE)</f>
        <v>#N/A</v>
      </c>
      <c r="P311" s="351"/>
      <c r="Q311" s="317"/>
      <c r="R311" s="114"/>
      <c r="S311" s="114"/>
      <c r="T311" s="114"/>
      <c r="U311" s="114"/>
      <c r="V311" s="114"/>
      <c r="W311" s="114"/>
      <c r="X311" s="114"/>
    </row>
    <row r="312" spans="1:24" x14ac:dyDescent="0.35">
      <c r="A312" s="332">
        <v>728</v>
      </c>
      <c r="B312" s="333">
        <v>18</v>
      </c>
      <c r="C312" s="382" t="s">
        <v>1511</v>
      </c>
      <c r="D312" s="373" t="s">
        <v>924</v>
      </c>
      <c r="E312" s="371" t="s">
        <v>667</v>
      </c>
      <c r="F312" s="337" t="s">
        <v>143</v>
      </c>
      <c r="G312" s="338"/>
      <c r="H312" s="436" t="s">
        <v>78</v>
      </c>
      <c r="I312" s="359" t="str">
        <f>_xlfn.XLOOKUP(H312,$Q$4:$Q$23,$R$4:$R$23)</f>
        <v>Jackahammers</v>
      </c>
      <c r="J312" s="339" t="s">
        <v>1981</v>
      </c>
      <c r="K312" s="113"/>
      <c r="L312" s="147">
        <v>409</v>
      </c>
      <c r="M312" s="149" t="s">
        <v>68</v>
      </c>
      <c r="N312" s="148" t="str">
        <f t="shared" si="6"/>
        <v>Mitchell Lewis</v>
      </c>
      <c r="O312" s="178" t="e">
        <f>VLOOKUP(L312,L$2:$M311,2,FALSE)</f>
        <v>#N/A</v>
      </c>
      <c r="Q312" s="317"/>
      <c r="R312" s="114"/>
      <c r="S312" s="114"/>
      <c r="T312" s="114"/>
      <c r="U312" s="114"/>
      <c r="V312" s="114"/>
      <c r="W312" s="114"/>
      <c r="X312" s="114"/>
    </row>
    <row r="313" spans="1:24" x14ac:dyDescent="0.35">
      <c r="A313" s="332">
        <v>734</v>
      </c>
      <c r="B313" s="333">
        <v>1</v>
      </c>
      <c r="C313" s="382" t="s">
        <v>1518</v>
      </c>
      <c r="D313" s="373" t="s">
        <v>724</v>
      </c>
      <c r="E313" s="371" t="s">
        <v>151</v>
      </c>
      <c r="F313" s="337" t="s">
        <v>143</v>
      </c>
      <c r="G313" s="338"/>
      <c r="H313" s="436" t="str">
        <f>_xlfn.SINGLE(_xlfn.XLOOKUP(A313,L:L,M:M))</f>
        <v>TG</v>
      </c>
      <c r="I313" s="359" t="str">
        <f>_xlfn.XLOOKUP(H313,$Q$4:$Q$23,$R$4:$R$23)</f>
        <v>Jackahammers</v>
      </c>
      <c r="J313" s="339"/>
      <c r="K313" s="113"/>
      <c r="L313" s="147">
        <v>373</v>
      </c>
      <c r="M313" s="149" t="s">
        <v>74</v>
      </c>
      <c r="N313" s="148" t="str">
        <f t="shared" si="6"/>
        <v>Nick  Madden</v>
      </c>
      <c r="O313" s="178" t="e">
        <f>VLOOKUP(L313,L$2:$M312,2,FALSE)</f>
        <v>#N/A</v>
      </c>
      <c r="Q313" s="317"/>
      <c r="R313" s="114"/>
      <c r="S313" s="114"/>
      <c r="T313" s="114"/>
      <c r="U313" s="114"/>
      <c r="V313" s="114"/>
      <c r="W313" s="114"/>
      <c r="X313" s="114"/>
    </row>
    <row r="314" spans="1:24" x14ac:dyDescent="0.35">
      <c r="A314" s="332">
        <v>741</v>
      </c>
      <c r="B314" s="333">
        <v>12</v>
      </c>
      <c r="C314" s="382" t="s">
        <v>1524</v>
      </c>
      <c r="D314" s="373" t="s">
        <v>696</v>
      </c>
      <c r="E314" s="371" t="s">
        <v>675</v>
      </c>
      <c r="F314" s="337" t="s">
        <v>144</v>
      </c>
      <c r="G314" s="338"/>
      <c r="H314" s="436" t="str">
        <f>_xlfn.SINGLE(_xlfn.XLOOKUP(A314,L:L,M:M))</f>
        <v>TG</v>
      </c>
      <c r="I314" s="359" t="str">
        <f>_xlfn.XLOOKUP(H314,$Q$4:$Q$23,$R$4:$R$23)</f>
        <v>Jackahammers</v>
      </c>
      <c r="J314" s="339"/>
      <c r="K314" s="113"/>
      <c r="L314" s="147">
        <v>678</v>
      </c>
      <c r="M314" s="427" t="s">
        <v>51</v>
      </c>
      <c r="N314" s="148" t="str">
        <f t="shared" si="6"/>
        <v>Peter Ladhams</v>
      </c>
      <c r="O314" s="178" t="e">
        <f>VLOOKUP(L314,L$2:$M313,2,FALSE)</f>
        <v>#N/A</v>
      </c>
      <c r="Q314" s="317"/>
      <c r="R314" s="114"/>
      <c r="S314" s="114"/>
      <c r="T314" s="114"/>
      <c r="U314" s="114"/>
      <c r="V314" s="114"/>
      <c r="W314" s="114"/>
      <c r="X314" s="114"/>
    </row>
    <row r="315" spans="1:24" x14ac:dyDescent="0.35">
      <c r="A315" s="332">
        <v>748</v>
      </c>
      <c r="B315" s="333">
        <v>28</v>
      </c>
      <c r="C315" s="382" t="s">
        <v>1898</v>
      </c>
      <c r="D315" s="373" t="s">
        <v>708</v>
      </c>
      <c r="E315" s="371" t="s">
        <v>499</v>
      </c>
      <c r="F315" s="337" t="s">
        <v>144</v>
      </c>
      <c r="G315" s="338"/>
      <c r="H315" s="436" t="s">
        <v>78</v>
      </c>
      <c r="I315" s="359" t="str">
        <f>_xlfn.XLOOKUP(H315,$Q$4:$Q$23,$R$4:$R$23)</f>
        <v>Jackahammers</v>
      </c>
      <c r="J315" s="339" t="s">
        <v>1981</v>
      </c>
      <c r="K315" s="113"/>
      <c r="L315" s="147">
        <v>654</v>
      </c>
      <c r="M315" s="427" t="s">
        <v>64</v>
      </c>
      <c r="N315" s="148" t="str">
        <f t="shared" si="6"/>
        <v>Taylor Adams</v>
      </c>
      <c r="O315" s="178" t="e">
        <f>VLOOKUP(L315,L$2:$M314,2,FALSE)</f>
        <v>#N/A</v>
      </c>
      <c r="Q315" s="317"/>
      <c r="R315" s="114"/>
      <c r="S315" s="114"/>
      <c r="T315" s="114"/>
      <c r="U315" s="114"/>
    </row>
    <row r="316" spans="1:24" x14ac:dyDescent="0.35">
      <c r="A316" s="332">
        <v>754</v>
      </c>
      <c r="B316" s="333">
        <v>25</v>
      </c>
      <c r="C316" s="382" t="s">
        <v>1540</v>
      </c>
      <c r="D316" s="373" t="s">
        <v>731</v>
      </c>
      <c r="E316" s="371" t="s">
        <v>503</v>
      </c>
      <c r="F316" s="337" t="s">
        <v>144</v>
      </c>
      <c r="G316" s="338"/>
      <c r="H316" s="436" t="str">
        <f>_xlfn.SINGLE(_xlfn.XLOOKUP(A316,L:L,M:M))</f>
        <v>TG</v>
      </c>
      <c r="I316" s="359" t="str">
        <f>_xlfn.XLOOKUP(H316,$Q$4:$Q$23,$R$4:$R$23)</f>
        <v>Jackahammers</v>
      </c>
      <c r="J316" s="339"/>
      <c r="K316" s="113"/>
      <c r="L316" s="147">
        <v>299</v>
      </c>
      <c r="M316" s="427" t="s">
        <v>62</v>
      </c>
      <c r="N316" s="148" t="str">
        <f t="shared" si="6"/>
        <v>Lachlan Weller</v>
      </c>
      <c r="O316" s="178" t="e">
        <f>VLOOKUP(L316,L$2:$M315,2,FALSE)</f>
        <v>#N/A</v>
      </c>
      <c r="Q316" s="317"/>
      <c r="R316" s="114"/>
      <c r="S316" s="114"/>
      <c r="T316" s="114"/>
      <c r="U316" s="114"/>
    </row>
    <row r="317" spans="1:24" x14ac:dyDescent="0.35">
      <c r="A317" s="332">
        <v>767</v>
      </c>
      <c r="B317" s="333">
        <v>39</v>
      </c>
      <c r="C317" s="382" t="s">
        <v>1914</v>
      </c>
      <c r="D317" s="373" t="s">
        <v>1669</v>
      </c>
      <c r="E317" s="371" t="s">
        <v>509</v>
      </c>
      <c r="F317" s="337" t="s">
        <v>144</v>
      </c>
      <c r="G317" s="338" t="s">
        <v>2</v>
      </c>
      <c r="H317" s="436" t="s">
        <v>78</v>
      </c>
      <c r="I317" s="359" t="str">
        <f>_xlfn.XLOOKUP(H317,$Q$4:$Q$23,$R$4:$R$23)</f>
        <v>Jackahammers</v>
      </c>
      <c r="J317" s="339" t="s">
        <v>1981</v>
      </c>
      <c r="K317" s="113"/>
      <c r="L317" s="147">
        <v>49</v>
      </c>
      <c r="M317" s="427" t="s">
        <v>57</v>
      </c>
      <c r="N317" s="148" t="str">
        <f t="shared" si="6"/>
        <v>Zac Bailey</v>
      </c>
      <c r="O317" s="178" t="e">
        <f>VLOOKUP(L317,L$2:$M316,2,FALSE)</f>
        <v>#N/A</v>
      </c>
      <c r="Q317" s="317"/>
      <c r="R317" s="114"/>
      <c r="S317" s="114"/>
      <c r="T317" s="114"/>
    </row>
    <row r="318" spans="1:24" x14ac:dyDescent="0.35">
      <c r="A318" s="332">
        <v>780</v>
      </c>
      <c r="B318" s="333">
        <v>32</v>
      </c>
      <c r="C318" s="382" t="s">
        <v>1926</v>
      </c>
      <c r="D318" s="373" t="s">
        <v>1694</v>
      </c>
      <c r="E318" s="371" t="s">
        <v>300</v>
      </c>
      <c r="F318" s="337" t="s">
        <v>144</v>
      </c>
      <c r="G318" s="338"/>
      <c r="H318" s="436" t="str">
        <f>_xlfn.SINGLE(_xlfn.XLOOKUP(A318,L:L,M:M))</f>
        <v>TG</v>
      </c>
      <c r="I318" s="359" t="str">
        <f>_xlfn.XLOOKUP(H318,$Q$4:$Q$23,$R$4:$R$23)</f>
        <v>Jackahammers</v>
      </c>
      <c r="J318" s="339"/>
      <c r="K318" s="113"/>
      <c r="L318" s="147">
        <v>192</v>
      </c>
      <c r="M318" s="150" t="s">
        <v>117</v>
      </c>
      <c r="N318" s="148" t="str">
        <f t="shared" si="6"/>
        <v>Isaac Kako</v>
      </c>
      <c r="O318" s="178" t="e">
        <f>VLOOKUP(L318,L$2:$M317,2,FALSE)</f>
        <v>#N/A</v>
      </c>
      <c r="P318" s="110"/>
      <c r="Q318" s="317"/>
    </row>
    <row r="319" spans="1:24" x14ac:dyDescent="0.35">
      <c r="A319" s="332">
        <v>793</v>
      </c>
      <c r="B319" s="333" t="s">
        <v>1951</v>
      </c>
      <c r="C319" s="382" t="s">
        <v>1968</v>
      </c>
      <c r="D319" s="373" t="s">
        <v>694</v>
      </c>
      <c r="E319" s="371" t="s">
        <v>1969</v>
      </c>
      <c r="F319" s="337" t="s">
        <v>139</v>
      </c>
      <c r="G319" s="338" t="s">
        <v>2</v>
      </c>
      <c r="H319" s="436" t="s">
        <v>78</v>
      </c>
      <c r="I319" s="359" t="str">
        <f>_xlfn.XLOOKUP(H319,$Q$4:$Q$23,$R$4:$R$23)</f>
        <v>Jackahammers</v>
      </c>
      <c r="J319" s="339" t="s">
        <v>1981</v>
      </c>
      <c r="K319" s="113"/>
      <c r="L319" s="147">
        <v>498</v>
      </c>
      <c r="M319" s="150" t="s">
        <v>886</v>
      </c>
      <c r="N319" s="148" t="str">
        <f t="shared" si="6"/>
        <v>Jake Lever</v>
      </c>
      <c r="O319" s="178" t="e">
        <f>VLOOKUP(L319,L$2:$M318,2,FALSE)</f>
        <v>#N/A</v>
      </c>
      <c r="Q319" s="317"/>
    </row>
    <row r="320" spans="1:24" x14ac:dyDescent="0.35">
      <c r="A320" s="332">
        <v>32</v>
      </c>
      <c r="B320" s="333">
        <v>23</v>
      </c>
      <c r="C320" s="382" t="s">
        <v>950</v>
      </c>
      <c r="D320" s="373" t="s">
        <v>695</v>
      </c>
      <c r="E320" s="371" t="s">
        <v>230</v>
      </c>
      <c r="F320" s="337" t="s">
        <v>128</v>
      </c>
      <c r="G320" s="338"/>
      <c r="H320" s="436" t="str">
        <f>_xlfn.SINGLE(_xlfn.XLOOKUP(A320,L:L,M:M))</f>
        <v>KH</v>
      </c>
      <c r="I320" s="359" t="str">
        <f>_xlfn.XLOOKUP(H320,$Q$4:$Q$23,$R$4:$R$23)</f>
        <v>Kurnomidafides</v>
      </c>
      <c r="J320" s="339"/>
      <c r="K320" s="113"/>
      <c r="L320" s="147">
        <v>739</v>
      </c>
      <c r="M320" s="150" t="s">
        <v>49</v>
      </c>
      <c r="N320" s="148" t="str">
        <f t="shared" si="6"/>
        <v>Bailey Williams</v>
      </c>
      <c r="O320" s="178" t="e">
        <f>VLOOKUP(L320,L$2:$M319,2,FALSE)</f>
        <v>#N/A</v>
      </c>
      <c r="Q320" s="317"/>
    </row>
    <row r="321" spans="1:24" x14ac:dyDescent="0.35">
      <c r="A321" s="332">
        <v>34</v>
      </c>
      <c r="B321" s="333">
        <v>26</v>
      </c>
      <c r="C321" s="382" t="s">
        <v>1705</v>
      </c>
      <c r="D321" s="373" t="s">
        <v>1456</v>
      </c>
      <c r="E321" s="371" t="s">
        <v>232</v>
      </c>
      <c r="F321" s="337" t="s">
        <v>128</v>
      </c>
      <c r="G321" s="338"/>
      <c r="H321" s="436" t="s">
        <v>70</v>
      </c>
      <c r="I321" s="359" t="str">
        <f>_xlfn.XLOOKUP(H321,$Q$4:$Q$23,$R$4:$R$23)</f>
        <v>Kurnomidafides</v>
      </c>
      <c r="J321" s="339" t="s">
        <v>1981</v>
      </c>
      <c r="K321" s="113"/>
      <c r="L321" s="147">
        <v>323</v>
      </c>
      <c r="M321" s="150" t="s">
        <v>53</v>
      </c>
      <c r="N321" s="148" t="str">
        <f t="shared" si="6"/>
        <v>Lawson Humphries</v>
      </c>
      <c r="O321" s="178" t="e">
        <f>VLOOKUP(L321,L$2:$M320,2,FALSE)</f>
        <v>#N/A</v>
      </c>
      <c r="Q321" s="317"/>
    </row>
    <row r="322" spans="1:24" x14ac:dyDescent="0.35">
      <c r="A322" s="332">
        <v>47</v>
      </c>
      <c r="B322" s="333">
        <v>10</v>
      </c>
      <c r="C322" s="382" t="s">
        <v>1707</v>
      </c>
      <c r="D322" s="373" t="s">
        <v>780</v>
      </c>
      <c r="E322" s="371" t="s">
        <v>242</v>
      </c>
      <c r="F322" s="337" t="s">
        <v>129</v>
      </c>
      <c r="G322" s="338" t="s">
        <v>2</v>
      </c>
      <c r="H322" s="436" t="str">
        <f>_xlfn.SINGLE(_xlfn.XLOOKUP(A322,L:L,M:M))</f>
        <v>KH</v>
      </c>
      <c r="I322" s="359" t="str">
        <f>_xlfn.XLOOKUP(H322,$Q$4:$Q$23,$R$4:$R$23)</f>
        <v>Kurnomidafides</v>
      </c>
      <c r="J322" s="339"/>
      <c r="K322" s="113"/>
      <c r="L322" s="147">
        <v>404</v>
      </c>
      <c r="M322" s="151" t="s">
        <v>66</v>
      </c>
      <c r="N322" s="148" t="str">
        <f t="shared" si="6"/>
        <v>Blake Hardwick</v>
      </c>
      <c r="O322" s="178" t="e">
        <f>VLOOKUP(L322,L$2:$M321,2,FALSE)</f>
        <v>#N/A</v>
      </c>
      <c r="Q322" s="317"/>
    </row>
    <row r="323" spans="1:24" x14ac:dyDescent="0.35">
      <c r="A323" s="332">
        <v>60</v>
      </c>
      <c r="B323" s="333">
        <v>32</v>
      </c>
      <c r="C323" s="382" t="s">
        <v>973</v>
      </c>
      <c r="D323" s="373" t="s">
        <v>361</v>
      </c>
      <c r="E323" s="371" t="s">
        <v>248</v>
      </c>
      <c r="F323" s="337" t="s">
        <v>129</v>
      </c>
      <c r="G323" s="338"/>
      <c r="H323" s="436" t="str">
        <f>_xlfn.SINGLE(_xlfn.XLOOKUP(A323,L:L,M:M))</f>
        <v>KH</v>
      </c>
      <c r="I323" s="359" t="str">
        <f>_xlfn.XLOOKUP(H323,$Q$4:$Q$23,$R$4:$R$23)</f>
        <v>Kurnomidafides</v>
      </c>
      <c r="J323" s="339"/>
      <c r="K323" s="113"/>
      <c r="L323" s="147">
        <v>516</v>
      </c>
      <c r="M323" s="151" t="s">
        <v>55</v>
      </c>
      <c r="N323" s="148" t="str">
        <f t="shared" si="6"/>
        <v>Tom Sparrow</v>
      </c>
      <c r="O323" s="178" t="e">
        <f>VLOOKUP(L323,L$2:$M322,2,FALSE)</f>
        <v>#N/A</v>
      </c>
      <c r="Q323" s="317"/>
    </row>
    <row r="324" spans="1:24" x14ac:dyDescent="0.35">
      <c r="A324" s="332">
        <v>83</v>
      </c>
      <c r="B324" s="333">
        <v>36</v>
      </c>
      <c r="C324" s="382" t="s">
        <v>996</v>
      </c>
      <c r="D324" s="373" t="s">
        <v>720</v>
      </c>
      <c r="E324" s="371" t="s">
        <v>269</v>
      </c>
      <c r="F324" s="337" t="s">
        <v>129</v>
      </c>
      <c r="G324" s="338" t="s">
        <v>2</v>
      </c>
      <c r="H324" s="436" t="s">
        <v>70</v>
      </c>
      <c r="I324" s="359" t="str">
        <f>_xlfn.XLOOKUP(H324,$Q$4:$Q$23,$R$4:$R$23)</f>
        <v>Kurnomidafides</v>
      </c>
      <c r="J324" s="339" t="s">
        <v>1981</v>
      </c>
      <c r="K324" s="113"/>
      <c r="L324" s="147">
        <v>117</v>
      </c>
      <c r="M324" s="151" t="s">
        <v>59</v>
      </c>
      <c r="N324" s="148" t="str">
        <f t="shared" si="6"/>
        <v>Jesse Motlop</v>
      </c>
      <c r="O324" s="178" t="e">
        <f>VLOOKUP(L324,L$2:$M323,2,FALSE)</f>
        <v>#N/A</v>
      </c>
      <c r="Q324" s="317"/>
    </row>
    <row r="325" spans="1:24" ht="18.600000000000001" thickBot="1" x14ac:dyDescent="0.4">
      <c r="A325" s="332">
        <v>110</v>
      </c>
      <c r="B325" s="333">
        <v>17</v>
      </c>
      <c r="C325" s="382" t="s">
        <v>1016</v>
      </c>
      <c r="D325" s="373" t="s">
        <v>201</v>
      </c>
      <c r="E325" s="371" t="s">
        <v>285</v>
      </c>
      <c r="F325" s="337" t="s">
        <v>130</v>
      </c>
      <c r="G325" s="338"/>
      <c r="H325" s="436" t="str">
        <f>_xlfn.SINGLE(_xlfn.XLOOKUP(A325,L:L,M:M))</f>
        <v>KH</v>
      </c>
      <c r="I325" s="359" t="str">
        <f>_xlfn.XLOOKUP(H325,$Q$4:$Q$23,$R$4:$R$23)</f>
        <v>Kurnomidafides</v>
      </c>
      <c r="J325" s="339"/>
      <c r="K325" s="117"/>
      <c r="L325" s="152">
        <v>618</v>
      </c>
      <c r="M325" s="153" t="s">
        <v>888</v>
      </c>
      <c r="N325" s="154" t="str">
        <f t="shared" si="6"/>
        <v>Hunter Clark</v>
      </c>
      <c r="O325" s="178" t="e">
        <f>VLOOKUP(L325,L$2:$M324,2,FALSE)</f>
        <v>#N/A</v>
      </c>
      <c r="Q325" s="317"/>
    </row>
    <row r="326" spans="1:24" x14ac:dyDescent="0.35">
      <c r="A326" s="332">
        <v>115</v>
      </c>
      <c r="B326" s="333">
        <v>43</v>
      </c>
      <c r="C326" s="382" t="s">
        <v>1022</v>
      </c>
      <c r="D326" s="373" t="s">
        <v>734</v>
      </c>
      <c r="E326" s="371" t="s">
        <v>290</v>
      </c>
      <c r="F326" s="337" t="s">
        <v>130</v>
      </c>
      <c r="G326" s="338" t="s">
        <v>2</v>
      </c>
      <c r="H326" s="436" t="str">
        <f>_xlfn.SINGLE(_xlfn.XLOOKUP(A326,L:L,M:M))</f>
        <v>KH</v>
      </c>
      <c r="I326" s="359" t="str">
        <f>_xlfn.XLOOKUP(H326,$Q$4:$Q$23,$R$4:$R$23)</f>
        <v>Kurnomidafides</v>
      </c>
      <c r="J326" s="339"/>
      <c r="K326" s="111" t="s">
        <v>19</v>
      </c>
      <c r="L326" s="159">
        <v>378</v>
      </c>
      <c r="M326" s="149" t="s">
        <v>74</v>
      </c>
      <c r="N326" s="160" t="str">
        <f t="shared" si="6"/>
        <v>Jake Riccardi</v>
      </c>
      <c r="O326" s="178" t="e">
        <f>VLOOKUP(L326,L$2:$M325,2,FALSE)</f>
        <v>#N/A</v>
      </c>
      <c r="Q326" s="317"/>
    </row>
    <row r="327" spans="1:24" x14ac:dyDescent="0.35">
      <c r="A327" s="332">
        <v>117</v>
      </c>
      <c r="B327" s="333">
        <v>3</v>
      </c>
      <c r="C327" s="382" t="s">
        <v>1025</v>
      </c>
      <c r="D327" s="373" t="s">
        <v>735</v>
      </c>
      <c r="E327" s="371" t="s">
        <v>292</v>
      </c>
      <c r="F327" s="337" t="s">
        <v>130</v>
      </c>
      <c r="G327" s="338"/>
      <c r="H327" s="436" t="s">
        <v>70</v>
      </c>
      <c r="I327" s="359" t="str">
        <f>_xlfn.XLOOKUP(H327,$Q$4:$Q$23,$R$4:$R$23)</f>
        <v>Kurnomidafides</v>
      </c>
      <c r="J327" s="339"/>
      <c r="K327" s="113"/>
      <c r="L327" s="159">
        <v>530</v>
      </c>
      <c r="M327" s="149" t="s">
        <v>68</v>
      </c>
      <c r="N327" s="148" t="str">
        <f t="shared" si="6"/>
        <v>Travis Boak</v>
      </c>
      <c r="O327" s="178" t="e">
        <f>VLOOKUP(L327,L$2:$M326,2,FALSE)</f>
        <v>#N/A</v>
      </c>
      <c r="Q327" s="317"/>
    </row>
    <row r="328" spans="1:24" x14ac:dyDescent="0.35">
      <c r="A328" s="332">
        <v>123</v>
      </c>
      <c r="B328" s="333">
        <v>1</v>
      </c>
      <c r="C328" s="382" t="s">
        <v>1032</v>
      </c>
      <c r="D328" s="373" t="s">
        <v>716</v>
      </c>
      <c r="E328" s="371" t="s">
        <v>298</v>
      </c>
      <c r="F328" s="337" t="s">
        <v>130</v>
      </c>
      <c r="G328" s="338"/>
      <c r="H328" s="436" t="str">
        <f>_xlfn.SINGLE(_xlfn.XLOOKUP(A328,L:L,M:M))</f>
        <v>KH</v>
      </c>
      <c r="I328" s="359" t="str">
        <f>_xlfn.XLOOKUP(H328,$Q$4:$Q$23,$R$4:$R$23)</f>
        <v>Kurnomidafides</v>
      </c>
      <c r="J328" s="339"/>
      <c r="K328" s="113"/>
      <c r="L328" s="147">
        <v>407</v>
      </c>
      <c r="M328" s="149" t="s">
        <v>72</v>
      </c>
      <c r="N328" s="148" t="str">
        <f t="shared" si="6"/>
        <v>Jarman Impey</v>
      </c>
      <c r="O328" s="178" t="e">
        <f>VLOOKUP(L328,L$2:$M327,2,FALSE)</f>
        <v>#N/A</v>
      </c>
      <c r="P328" s="110"/>
      <c r="Q328" s="317"/>
    </row>
    <row r="329" spans="1:24" x14ac:dyDescent="0.35">
      <c r="A329" s="332">
        <v>126</v>
      </c>
      <c r="B329" s="333">
        <v>23</v>
      </c>
      <c r="C329" s="382" t="s">
        <v>1034</v>
      </c>
      <c r="D329" s="373" t="s">
        <v>738</v>
      </c>
      <c r="E329" s="371" t="s">
        <v>299</v>
      </c>
      <c r="F329" s="337" t="s">
        <v>130</v>
      </c>
      <c r="G329" s="338"/>
      <c r="H329" s="436" t="str">
        <f>_xlfn.SINGLE(_xlfn.XLOOKUP(A329,L:L,M:M))</f>
        <v>KH</v>
      </c>
      <c r="I329" s="359" t="str">
        <f>_xlfn.XLOOKUP(H329,$Q$4:$Q$23,$R$4:$R$23)</f>
        <v>Kurnomidafides</v>
      </c>
      <c r="J329" s="339"/>
      <c r="K329" s="113"/>
      <c r="L329" s="147">
        <v>463</v>
      </c>
      <c r="M329" s="149" t="s">
        <v>70</v>
      </c>
      <c r="N329" s="148" t="str">
        <f t="shared" si="6"/>
        <v>Finn O'Sullivan</v>
      </c>
      <c r="O329" s="178" t="e">
        <f>VLOOKUP(L329,L$2:$M328,2,FALSE)</f>
        <v>#N/A</v>
      </c>
      <c r="Q329" s="317"/>
    </row>
    <row r="330" spans="1:24" x14ac:dyDescent="0.35">
      <c r="A330" s="332">
        <v>136</v>
      </c>
      <c r="B330" s="333">
        <v>35</v>
      </c>
      <c r="C330" s="382" t="s">
        <v>1045</v>
      </c>
      <c r="D330" s="373" t="s">
        <v>742</v>
      </c>
      <c r="E330" s="371" t="s">
        <v>305</v>
      </c>
      <c r="F330" s="337" t="s">
        <v>131</v>
      </c>
      <c r="G330" s="338"/>
      <c r="H330" s="436" t="str">
        <f>_xlfn.SINGLE(_xlfn.XLOOKUP(A330,L:L,M:M))</f>
        <v>KH</v>
      </c>
      <c r="I330" s="359" t="str">
        <f>_xlfn.XLOOKUP(H330,$Q$4:$Q$23,$R$4:$R$23)</f>
        <v>Kurnomidafides</v>
      </c>
      <c r="J330" s="339"/>
      <c r="K330" s="113"/>
      <c r="L330" s="147">
        <v>92</v>
      </c>
      <c r="M330" s="427" t="s">
        <v>57</v>
      </c>
      <c r="N330" s="148" t="str">
        <f t="shared" si="6"/>
        <v>Lucas Camporeale</v>
      </c>
      <c r="O330" s="178" t="e">
        <f>VLOOKUP(L330,L$2:$M329,2,FALSE)</f>
        <v>#N/A</v>
      </c>
      <c r="Q330" s="317"/>
    </row>
    <row r="331" spans="1:24" x14ac:dyDescent="0.35">
      <c r="A331" s="332">
        <v>137</v>
      </c>
      <c r="B331" s="333">
        <v>43</v>
      </c>
      <c r="C331" s="382" t="s">
        <v>1727</v>
      </c>
      <c r="D331" s="373" t="s">
        <v>1046</v>
      </c>
      <c r="E331" s="371" t="s">
        <v>306</v>
      </c>
      <c r="F331" s="337" t="s">
        <v>131</v>
      </c>
      <c r="G331" s="340" t="s">
        <v>2</v>
      </c>
      <c r="H331" s="436" t="s">
        <v>70</v>
      </c>
      <c r="I331" s="359" t="str">
        <f>_xlfn.XLOOKUP(H331,$Q$4:$Q$23,$R$4:$R$23)</f>
        <v>Kurnomidafides</v>
      </c>
      <c r="J331" s="339" t="s">
        <v>1981</v>
      </c>
      <c r="K331" s="113"/>
      <c r="L331" s="147">
        <v>206</v>
      </c>
      <c r="M331" s="427" t="s">
        <v>62</v>
      </c>
      <c r="N331" s="148" t="str">
        <f t="shared" si="6"/>
        <v>Zach Reid</v>
      </c>
      <c r="O331" s="178" t="e">
        <f>VLOOKUP(L331,L$2:$M330,2,FALSE)</f>
        <v>#N/A</v>
      </c>
      <c r="Q331" s="317"/>
      <c r="V331" s="114"/>
      <c r="W331" s="114"/>
      <c r="X331" s="114"/>
    </row>
    <row r="332" spans="1:24" x14ac:dyDescent="0.35">
      <c r="A332" s="332">
        <v>174</v>
      </c>
      <c r="B332" s="333">
        <v>30</v>
      </c>
      <c r="C332" s="382" t="s">
        <v>1075</v>
      </c>
      <c r="D332" s="373" t="s">
        <v>755</v>
      </c>
      <c r="E332" s="371" t="s">
        <v>330</v>
      </c>
      <c r="F332" s="337" t="s">
        <v>132</v>
      </c>
      <c r="G332" s="338" t="s">
        <v>2</v>
      </c>
      <c r="H332" s="436" t="str">
        <f>_xlfn.SINGLE(_xlfn.XLOOKUP(A332,L:L,M:M))</f>
        <v>KH</v>
      </c>
      <c r="I332" s="359" t="str">
        <f>_xlfn.XLOOKUP(H332,$Q$4:$Q$23,$R$4:$R$23)</f>
        <v>Kurnomidafides</v>
      </c>
      <c r="J332" s="339"/>
      <c r="K332" s="113"/>
      <c r="L332" s="147">
        <v>315</v>
      </c>
      <c r="M332" s="427" t="s">
        <v>64</v>
      </c>
      <c r="N332" s="148" t="str">
        <f t="shared" si="6"/>
        <v>Mitchell Duncan</v>
      </c>
      <c r="O332" s="178" t="e">
        <f>VLOOKUP(L332,L$2:$M331,2,FALSE)</f>
        <v>#N/A</v>
      </c>
      <c r="Q332" s="317"/>
      <c r="V332" s="114"/>
      <c r="W332" s="114"/>
      <c r="X332" s="114"/>
    </row>
    <row r="333" spans="1:24" x14ac:dyDescent="0.35">
      <c r="A333" s="332">
        <v>178</v>
      </c>
      <c r="B333" s="333">
        <v>33</v>
      </c>
      <c r="C333" s="382" t="s">
        <v>1078</v>
      </c>
      <c r="D333" s="373" t="s">
        <v>758</v>
      </c>
      <c r="E333" s="371" t="s">
        <v>332</v>
      </c>
      <c r="F333" s="337" t="s">
        <v>132</v>
      </c>
      <c r="G333" s="340"/>
      <c r="H333" s="436" t="s">
        <v>70</v>
      </c>
      <c r="I333" s="359" t="str">
        <f>_xlfn.XLOOKUP(H333,$Q$4:$Q$23,$R$4:$R$23)</f>
        <v>Kurnomidafides</v>
      </c>
      <c r="J333" s="339" t="s">
        <v>1981</v>
      </c>
      <c r="K333" s="113"/>
      <c r="L333" s="147">
        <v>426</v>
      </c>
      <c r="M333" s="427" t="s">
        <v>51</v>
      </c>
      <c r="N333" s="148" t="str">
        <f t="shared" si="6"/>
        <v>Jack Scrimshaw</v>
      </c>
      <c r="O333" s="178" t="e">
        <f>VLOOKUP(L333,L$2:$M332,2,FALSE)</f>
        <v>#N/A</v>
      </c>
      <c r="Q333" s="317"/>
      <c r="U333" s="114"/>
      <c r="V333" s="114"/>
      <c r="W333" s="114"/>
      <c r="X333" s="114"/>
    </row>
    <row r="334" spans="1:24" x14ac:dyDescent="0.35">
      <c r="A334" s="332">
        <v>191</v>
      </c>
      <c r="B334" s="333">
        <v>23</v>
      </c>
      <c r="C334" s="382" t="s">
        <v>1087</v>
      </c>
      <c r="D334" s="373" t="s">
        <v>310</v>
      </c>
      <c r="E334" s="371" t="s">
        <v>219</v>
      </c>
      <c r="F334" s="337" t="s">
        <v>132</v>
      </c>
      <c r="G334" s="338"/>
      <c r="H334" s="436" t="str">
        <f>_xlfn.SINGLE(_xlfn.XLOOKUP(A334,L:L,M:M))</f>
        <v>KH</v>
      </c>
      <c r="I334" s="359" t="str">
        <f>_xlfn.XLOOKUP(H334,$Q$4:$Q$23,$R$4:$R$23)</f>
        <v>Kurnomidafides</v>
      </c>
      <c r="J334" s="339"/>
      <c r="K334" s="113"/>
      <c r="L334" s="147">
        <v>279</v>
      </c>
      <c r="M334" s="150" t="s">
        <v>53</v>
      </c>
      <c r="N334" s="148" t="str">
        <f t="shared" si="6"/>
        <v>Joel Jeffrey</v>
      </c>
      <c r="O334" s="178" t="e">
        <f>VLOOKUP(L334,L$2:$M333,2,FALSE)</f>
        <v>#N/A</v>
      </c>
      <c r="Q334" s="317"/>
      <c r="R334" s="114"/>
      <c r="S334" s="114"/>
      <c r="T334" s="114"/>
      <c r="U334" s="114"/>
      <c r="V334" s="114"/>
      <c r="W334" s="114"/>
      <c r="X334" s="114"/>
    </row>
    <row r="335" spans="1:24" x14ac:dyDescent="0.35">
      <c r="A335" s="332">
        <v>242</v>
      </c>
      <c r="B335" s="333">
        <v>16</v>
      </c>
      <c r="C335" s="382" t="s">
        <v>1752</v>
      </c>
      <c r="D335" s="373" t="s">
        <v>224</v>
      </c>
      <c r="E335" s="371" t="s">
        <v>190</v>
      </c>
      <c r="F335" s="337" t="s">
        <v>133</v>
      </c>
      <c r="G335" s="338" t="s">
        <v>2</v>
      </c>
      <c r="H335" s="436" t="str">
        <f>_xlfn.SINGLE(_xlfn.XLOOKUP(A335,L:L,M:M))</f>
        <v>KH</v>
      </c>
      <c r="I335" s="359" t="str">
        <f>_xlfn.XLOOKUP(H335,$Q$4:$Q$23,$R$4:$R$23)</f>
        <v>Kurnomidafides</v>
      </c>
      <c r="J335" s="339"/>
      <c r="K335" s="113"/>
      <c r="L335" s="147">
        <v>763</v>
      </c>
      <c r="M335" s="150" t="s">
        <v>49</v>
      </c>
      <c r="N335" s="148" t="str">
        <f t="shared" si="6"/>
        <v>Jack Hutchinson</v>
      </c>
      <c r="O335" s="178" t="e">
        <f>VLOOKUP(L335,L$2:$M334,2,FALSE)</f>
        <v>#N/A</v>
      </c>
      <c r="Q335" s="317"/>
      <c r="R335" s="114"/>
      <c r="S335" s="114"/>
      <c r="T335" s="114"/>
      <c r="U335" s="114"/>
      <c r="V335" s="114"/>
      <c r="W335" s="114"/>
      <c r="X335" s="114"/>
    </row>
    <row r="336" spans="1:24" x14ac:dyDescent="0.35">
      <c r="A336" s="332">
        <v>276</v>
      </c>
      <c r="B336" s="333">
        <v>12</v>
      </c>
      <c r="C336" s="382" t="s">
        <v>936</v>
      </c>
      <c r="D336" s="373" t="s">
        <v>308</v>
      </c>
      <c r="E336" s="371" t="s">
        <v>217</v>
      </c>
      <c r="F336" s="337" t="s">
        <v>135</v>
      </c>
      <c r="G336" s="338"/>
      <c r="H336" s="436" t="s">
        <v>70</v>
      </c>
      <c r="I336" s="359" t="str">
        <f>_xlfn.XLOOKUP(H336,$Q$4:$Q$23,$R$4:$R$23)</f>
        <v>Kurnomidafides</v>
      </c>
      <c r="J336" s="339" t="s">
        <v>1981</v>
      </c>
      <c r="K336" s="113"/>
      <c r="L336" s="147">
        <v>239</v>
      </c>
      <c r="M336" s="150" t="s">
        <v>886</v>
      </c>
      <c r="N336" s="148" t="str">
        <f t="shared" si="6"/>
        <v>Nathan O'Driscoll</v>
      </c>
      <c r="O336" s="178" t="e">
        <f>VLOOKUP(L336,L$2:$M335,2,FALSE)</f>
        <v>#N/A</v>
      </c>
      <c r="Q336" s="317"/>
      <c r="R336" s="114"/>
      <c r="S336" s="114"/>
      <c r="T336" s="114"/>
      <c r="U336" s="114"/>
      <c r="V336" s="114"/>
      <c r="W336" s="114"/>
      <c r="X336" s="114"/>
    </row>
    <row r="337" spans="1:24" x14ac:dyDescent="0.35">
      <c r="A337" s="332">
        <v>294</v>
      </c>
      <c r="B337" s="333">
        <v>18</v>
      </c>
      <c r="C337" s="382" t="s">
        <v>1168</v>
      </c>
      <c r="D337" s="373" t="s">
        <v>680</v>
      </c>
      <c r="E337" s="371" t="s">
        <v>184</v>
      </c>
      <c r="F337" s="337" t="s">
        <v>135</v>
      </c>
      <c r="G337" s="340"/>
      <c r="H337" s="437" t="str">
        <f>_xlfn.SINGLE(_xlfn.XLOOKUP(A337,L:L,M:M))</f>
        <v>KH</v>
      </c>
      <c r="I337" s="359" t="str">
        <f>_xlfn.XLOOKUP(H337,$Q$4:$Q$23,$R$4:$R$23)</f>
        <v>Kurnomidafides</v>
      </c>
      <c r="J337" s="339"/>
      <c r="K337" s="113"/>
      <c r="L337" s="147">
        <v>522</v>
      </c>
      <c r="M337" s="150" t="s">
        <v>117</v>
      </c>
      <c r="N337" s="148" t="str">
        <f t="shared" si="6"/>
        <v>Caleb Windsor</v>
      </c>
      <c r="O337" s="178" t="e">
        <f>VLOOKUP(L337,L$2:$M336,2,FALSE)</f>
        <v>#N/A</v>
      </c>
      <c r="Q337" s="317"/>
      <c r="R337" s="114"/>
      <c r="S337" s="114"/>
      <c r="T337" s="114"/>
      <c r="U337" s="114"/>
      <c r="V337" s="114"/>
      <c r="W337" s="114"/>
      <c r="X337" s="114"/>
    </row>
    <row r="338" spans="1:24" x14ac:dyDescent="0.35">
      <c r="A338" s="332">
        <v>303</v>
      </c>
      <c r="B338" s="333">
        <v>46</v>
      </c>
      <c r="C338" s="382" t="s">
        <v>1177</v>
      </c>
      <c r="D338" s="373" t="s">
        <v>787</v>
      </c>
      <c r="E338" s="371" t="s">
        <v>183</v>
      </c>
      <c r="F338" s="337" t="s">
        <v>134</v>
      </c>
      <c r="G338" s="338"/>
      <c r="H338" s="436" t="s">
        <v>70</v>
      </c>
      <c r="I338" s="359" t="str">
        <f>_xlfn.XLOOKUP(H338,$Q$4:$Q$23,$R$4:$R$23)</f>
        <v>Kurnomidafides</v>
      </c>
      <c r="J338" s="339"/>
      <c r="K338" s="113"/>
      <c r="L338" s="147">
        <v>403</v>
      </c>
      <c r="M338" s="151" t="s">
        <v>888</v>
      </c>
      <c r="N338" s="148" t="str">
        <f t="shared" si="6"/>
        <v>Jack Gunston</v>
      </c>
      <c r="O338" s="178" t="e">
        <f>VLOOKUP(L338,L$2:$M337,2,FALSE)</f>
        <v>#N/A</v>
      </c>
      <c r="Q338" s="317"/>
      <c r="R338" s="114"/>
      <c r="S338" s="114"/>
      <c r="T338" s="114"/>
      <c r="U338" s="114"/>
      <c r="V338" s="114"/>
      <c r="W338" s="114"/>
      <c r="X338" s="114"/>
    </row>
    <row r="339" spans="1:24" x14ac:dyDescent="0.35">
      <c r="A339" s="332">
        <v>304</v>
      </c>
      <c r="B339" s="333">
        <v>12</v>
      </c>
      <c r="C339" s="382" t="s">
        <v>1178</v>
      </c>
      <c r="D339" s="373" t="s">
        <v>716</v>
      </c>
      <c r="E339" s="371" t="s">
        <v>411</v>
      </c>
      <c r="F339" s="337" t="s">
        <v>134</v>
      </c>
      <c r="G339" s="338"/>
      <c r="H339" s="436" t="str">
        <f>_xlfn.SINGLE(_xlfn.XLOOKUP(A339,L:L,M:M))</f>
        <v>KH</v>
      </c>
      <c r="I339" s="359" t="str">
        <f>_xlfn.XLOOKUP(H339,$Q$4:$Q$23,$R$4:$R$23)</f>
        <v>Kurnomidafides</v>
      </c>
      <c r="J339" s="339"/>
      <c r="K339" s="113"/>
      <c r="L339" s="147">
        <v>442</v>
      </c>
      <c r="M339" s="151" t="s">
        <v>59</v>
      </c>
      <c r="N339" s="148" t="str">
        <f t="shared" si="6"/>
        <v>Paul Curtis</v>
      </c>
      <c r="O339" s="178" t="e">
        <f>VLOOKUP(L339,L$2:$M338,2,FALSE)</f>
        <v>#N/A</v>
      </c>
      <c r="Q339" s="317"/>
      <c r="R339" s="114"/>
      <c r="S339" s="114"/>
      <c r="T339" s="114"/>
      <c r="U339" s="114"/>
      <c r="V339" s="114"/>
      <c r="W339" s="114"/>
      <c r="X339" s="114"/>
    </row>
    <row r="340" spans="1:24" x14ac:dyDescent="0.35">
      <c r="A340" s="332">
        <v>332</v>
      </c>
      <c r="B340" s="333">
        <v>34</v>
      </c>
      <c r="C340" s="382" t="s">
        <v>1779</v>
      </c>
      <c r="D340" s="373" t="s">
        <v>1780</v>
      </c>
      <c r="E340" s="371" t="s">
        <v>425</v>
      </c>
      <c r="F340" s="337" t="s">
        <v>134</v>
      </c>
      <c r="G340" s="338"/>
      <c r="H340" s="436" t="s">
        <v>70</v>
      </c>
      <c r="I340" s="359" t="str">
        <f>_xlfn.XLOOKUP(H340,$Q$4:$Q$23,$R$4:$R$23)</f>
        <v>Kurnomidafides</v>
      </c>
      <c r="J340" s="339" t="s">
        <v>1981</v>
      </c>
      <c r="K340" s="113"/>
      <c r="L340" s="147">
        <v>124</v>
      </c>
      <c r="M340" s="151" t="s">
        <v>55</v>
      </c>
      <c r="N340" s="148" t="str">
        <f t="shared" si="6"/>
        <v>Jagga Smith</v>
      </c>
      <c r="O340" s="178" t="e">
        <f>VLOOKUP(L340,L$2:$M339,2,FALSE)</f>
        <v>#N/A</v>
      </c>
      <c r="Q340" s="317"/>
      <c r="R340" s="114"/>
      <c r="S340" s="114"/>
      <c r="T340" s="114"/>
      <c r="U340" s="114"/>
      <c r="V340" s="114"/>
      <c r="W340" s="114"/>
      <c r="X340" s="114"/>
    </row>
    <row r="341" spans="1:24" x14ac:dyDescent="0.35">
      <c r="A341" s="332">
        <v>361</v>
      </c>
      <c r="B341" s="333">
        <v>29</v>
      </c>
      <c r="C341" s="382" t="s">
        <v>1220</v>
      </c>
      <c r="D341" s="373" t="s">
        <v>791</v>
      </c>
      <c r="E341" s="371" t="s">
        <v>446</v>
      </c>
      <c r="F341" s="337" t="s">
        <v>136</v>
      </c>
      <c r="G341" s="338" t="s">
        <v>2</v>
      </c>
      <c r="H341" s="436" t="str">
        <f>_xlfn.SINGLE(_xlfn.XLOOKUP(A341,L:L,M:M))</f>
        <v>KH</v>
      </c>
      <c r="I341" s="359" t="str">
        <f>_xlfn.XLOOKUP(H341,$Q$4:$Q$23,$R$4:$R$23)</f>
        <v>Kurnomidafides</v>
      </c>
      <c r="J341" s="339"/>
      <c r="K341" s="113"/>
      <c r="L341" s="147">
        <v>639</v>
      </c>
      <c r="M341" s="151" t="s">
        <v>66</v>
      </c>
      <c r="N341" s="148" t="str">
        <f t="shared" si="6"/>
        <v>Mattaes Phillipou</v>
      </c>
      <c r="O341" s="178" t="e">
        <f>VLOOKUP(L341,L$2:$M340,2,FALSE)</f>
        <v>#N/A</v>
      </c>
      <c r="Q341" s="317"/>
      <c r="R341" s="114"/>
      <c r="S341" s="114"/>
      <c r="T341" s="114"/>
      <c r="U341" s="114"/>
      <c r="V341" s="114"/>
      <c r="W341" s="114"/>
      <c r="X341" s="114"/>
    </row>
    <row r="342" spans="1:24" x14ac:dyDescent="0.35">
      <c r="A342" s="332">
        <v>380</v>
      </c>
      <c r="B342" s="333">
        <v>36</v>
      </c>
      <c r="C342" s="382" t="s">
        <v>1794</v>
      </c>
      <c r="D342" s="373" t="s">
        <v>714</v>
      </c>
      <c r="E342" s="371" t="s">
        <v>153</v>
      </c>
      <c r="F342" s="337" t="s">
        <v>136</v>
      </c>
      <c r="G342" s="338" t="s">
        <v>2</v>
      </c>
      <c r="H342" s="436" t="s">
        <v>70</v>
      </c>
      <c r="I342" s="359" t="str">
        <f>_xlfn.XLOOKUP(H342,$Q$4:$Q$23,$R$4:$R$23)</f>
        <v>Kurnomidafides</v>
      </c>
      <c r="J342" s="339" t="s">
        <v>1981</v>
      </c>
      <c r="K342" s="113"/>
      <c r="L342" s="147">
        <v>298</v>
      </c>
      <c r="M342" s="425" t="s">
        <v>118</v>
      </c>
      <c r="N342" s="148" t="str">
        <f t="shared" si="6"/>
        <v>Jed Walter</v>
      </c>
      <c r="O342" s="178" t="e">
        <f>VLOOKUP(L342,L$2:$M341,2,FALSE)</f>
        <v>#N/A</v>
      </c>
      <c r="Q342" s="317"/>
      <c r="R342" s="114"/>
      <c r="S342" s="114"/>
      <c r="T342" s="114"/>
      <c r="U342" s="114"/>
      <c r="V342" s="114"/>
      <c r="W342" s="114"/>
      <c r="X342" s="114"/>
    </row>
    <row r="343" spans="1:24" x14ac:dyDescent="0.35">
      <c r="A343" s="332">
        <v>429</v>
      </c>
      <c r="B343" s="333">
        <v>21</v>
      </c>
      <c r="C343" s="382" t="s">
        <v>1279</v>
      </c>
      <c r="D343" s="373" t="s">
        <v>777</v>
      </c>
      <c r="E343" s="371" t="s">
        <v>488</v>
      </c>
      <c r="F343" s="337" t="s">
        <v>137</v>
      </c>
      <c r="G343" s="338" t="s">
        <v>2</v>
      </c>
      <c r="H343" s="436" t="s">
        <v>70</v>
      </c>
      <c r="I343" s="359" t="str">
        <f>_xlfn.XLOOKUP(H343,$Q$4:$Q$23,$R$4:$R$23)</f>
        <v>Kurnomidafides</v>
      </c>
      <c r="J343" s="339" t="s">
        <v>1981</v>
      </c>
      <c r="K343" s="113"/>
      <c r="L343" s="147">
        <v>230</v>
      </c>
      <c r="M343" s="425" t="s">
        <v>1525</v>
      </c>
      <c r="N343" s="148" t="str">
        <f t="shared" si="6"/>
        <v>Michael Frederick</v>
      </c>
      <c r="O343" s="178" t="e">
        <f>VLOOKUP(L343,L$2:$M342,2,FALSE)</f>
        <v>#N/A</v>
      </c>
      <c r="Q343" s="317"/>
      <c r="R343" s="114"/>
      <c r="S343" s="114"/>
      <c r="T343" s="114"/>
      <c r="U343" s="114"/>
      <c r="V343" s="114"/>
      <c r="W343" s="114"/>
      <c r="X343" s="114"/>
    </row>
    <row r="344" spans="1:24" x14ac:dyDescent="0.35">
      <c r="A344" s="332">
        <v>467</v>
      </c>
      <c r="B344" s="333">
        <v>32</v>
      </c>
      <c r="C344" s="382" t="s">
        <v>1810</v>
      </c>
      <c r="D344" s="373" t="s">
        <v>1667</v>
      </c>
      <c r="E344" s="371" t="s">
        <v>921</v>
      </c>
      <c r="F344" s="337" t="s">
        <v>1547</v>
      </c>
      <c r="G344" s="338"/>
      <c r="H344" s="436" t="s">
        <v>70</v>
      </c>
      <c r="I344" s="359" t="str">
        <f>_xlfn.XLOOKUP(H344,$Q$4:$Q$23,$R$4:$R$23)</f>
        <v>Kurnomidafides</v>
      </c>
      <c r="J344" s="339" t="s">
        <v>1981</v>
      </c>
      <c r="K344" s="113"/>
      <c r="L344" s="147">
        <v>168</v>
      </c>
      <c r="M344" s="425" t="s">
        <v>76</v>
      </c>
      <c r="N344" s="148" t="str">
        <f t="shared" si="6"/>
        <v>Steele Sidebottom</v>
      </c>
      <c r="O344" s="178" t="e">
        <f>VLOOKUP(L344,L$2:$M343,2,FALSE)</f>
        <v>#N/A</v>
      </c>
      <c r="Q344" s="317"/>
      <c r="R344" s="114"/>
      <c r="S344" s="114"/>
      <c r="T344" s="114"/>
      <c r="U344" s="114"/>
      <c r="V344" s="114"/>
      <c r="W344" s="114"/>
      <c r="X344" s="114"/>
    </row>
    <row r="345" spans="1:24" ht="18.600000000000001" thickBot="1" x14ac:dyDescent="0.4">
      <c r="A345" s="332">
        <v>494</v>
      </c>
      <c r="B345" s="333">
        <v>44</v>
      </c>
      <c r="C345" s="382" t="s">
        <v>1818</v>
      </c>
      <c r="D345" s="373" t="s">
        <v>1674</v>
      </c>
      <c r="E345" s="371" t="s">
        <v>1614</v>
      </c>
      <c r="F345" s="337" t="s">
        <v>138</v>
      </c>
      <c r="G345" s="338" t="s">
        <v>2</v>
      </c>
      <c r="H345" s="436" t="s">
        <v>70</v>
      </c>
      <c r="I345" s="359" t="str">
        <f>_xlfn.XLOOKUP(H345,$Q$4:$Q$23,$R$4:$R$23)</f>
        <v>Kurnomidafides</v>
      </c>
      <c r="J345" s="339" t="s">
        <v>1981</v>
      </c>
      <c r="K345" s="117"/>
      <c r="L345" s="161">
        <v>194</v>
      </c>
      <c r="M345" s="428" t="s">
        <v>78</v>
      </c>
      <c r="N345" s="162" t="str">
        <f t="shared" si="6"/>
        <v>Jayden Laverde</v>
      </c>
      <c r="O345" s="178" t="e">
        <f>VLOOKUP(L345,L$2:$M344,2,FALSE)</f>
        <v>#N/A</v>
      </c>
      <c r="Q345" s="317"/>
      <c r="R345" s="114"/>
      <c r="S345" s="114"/>
      <c r="T345" s="114"/>
      <c r="U345" s="114"/>
      <c r="V345" s="114"/>
      <c r="W345" s="114"/>
      <c r="X345" s="114"/>
    </row>
    <row r="346" spans="1:24" x14ac:dyDescent="0.35">
      <c r="A346" s="332">
        <v>496</v>
      </c>
      <c r="B346" s="333">
        <v>19</v>
      </c>
      <c r="C346" s="382" t="s">
        <v>1819</v>
      </c>
      <c r="D346" s="373" t="s">
        <v>744</v>
      </c>
      <c r="E346" s="371" t="s">
        <v>342</v>
      </c>
      <c r="F346" s="337" t="s">
        <v>138</v>
      </c>
      <c r="G346" s="338" t="s">
        <v>2</v>
      </c>
      <c r="H346" s="436" t="str">
        <f>_xlfn.SINGLE(_xlfn.XLOOKUP(A346,L:L,M:M))</f>
        <v>KH</v>
      </c>
      <c r="I346" s="359" t="str">
        <f>_xlfn.XLOOKUP(H346,$Q$4:$Q$23,$R$4:$R$23)</f>
        <v>Kurnomidafides</v>
      </c>
      <c r="J346" s="339"/>
      <c r="K346" s="111" t="s">
        <v>20</v>
      </c>
      <c r="L346" s="145">
        <v>740</v>
      </c>
      <c r="M346" s="429" t="s">
        <v>51</v>
      </c>
      <c r="N346" s="146" t="str">
        <f t="shared" si="6"/>
        <v>Bo Allan</v>
      </c>
      <c r="O346" s="178" t="e">
        <f>VLOOKUP(L346,L$2:$M345,2,FALSE)</f>
        <v>#N/A</v>
      </c>
      <c r="Q346" s="317"/>
      <c r="R346" s="114"/>
      <c r="S346" s="114"/>
      <c r="T346" s="114"/>
      <c r="U346" s="114"/>
      <c r="V346" s="114"/>
      <c r="W346" s="114"/>
      <c r="X346" s="114"/>
    </row>
    <row r="347" spans="1:24" x14ac:dyDescent="0.35">
      <c r="A347" s="332">
        <v>507</v>
      </c>
      <c r="B347" s="333">
        <v>13</v>
      </c>
      <c r="C347" s="382" t="s">
        <v>1307</v>
      </c>
      <c r="D347" s="373" t="s">
        <v>829</v>
      </c>
      <c r="E347" s="371" t="s">
        <v>535</v>
      </c>
      <c r="F347" s="337" t="s">
        <v>138</v>
      </c>
      <c r="G347" s="338"/>
      <c r="H347" s="436" t="str">
        <f>_xlfn.SINGLE(_xlfn.XLOOKUP(A347,L:L,M:M))</f>
        <v>KH</v>
      </c>
      <c r="I347" s="359" t="str">
        <f>_xlfn.XLOOKUP(H347,$Q$4:$Q$23,$R$4:$R$23)</f>
        <v>Kurnomidafides</v>
      </c>
      <c r="J347" s="339"/>
      <c r="K347" s="111"/>
      <c r="L347" s="147">
        <v>439</v>
      </c>
      <c r="M347" s="427" t="s">
        <v>64</v>
      </c>
      <c r="N347" s="148" t="str">
        <f t="shared" si="6"/>
        <v>Callum Coleman-Jones</v>
      </c>
      <c r="O347" s="178" t="e">
        <f>VLOOKUP(L347,L$2:$M346,2,FALSE)</f>
        <v>#N/A</v>
      </c>
      <c r="Q347" s="317"/>
      <c r="R347" s="114"/>
      <c r="S347" s="114"/>
      <c r="T347" s="114"/>
      <c r="U347" s="114"/>
      <c r="V347" s="114"/>
      <c r="W347" s="114"/>
      <c r="X347" s="114"/>
    </row>
    <row r="348" spans="1:24" x14ac:dyDescent="0.35">
      <c r="A348" s="332">
        <v>515</v>
      </c>
      <c r="B348" s="333">
        <v>9</v>
      </c>
      <c r="C348" s="382" t="s">
        <v>1315</v>
      </c>
      <c r="D348" s="373" t="s">
        <v>683</v>
      </c>
      <c r="E348" s="371" t="s">
        <v>542</v>
      </c>
      <c r="F348" s="337" t="s">
        <v>138</v>
      </c>
      <c r="G348" s="338"/>
      <c r="H348" s="436" t="s">
        <v>70</v>
      </c>
      <c r="I348" s="359" t="str">
        <f>_xlfn.XLOOKUP(H348,$Q$4:$Q$23,$R$4:$R$23)</f>
        <v>Kurnomidafides</v>
      </c>
      <c r="J348" s="339" t="s">
        <v>1981</v>
      </c>
      <c r="K348" s="113"/>
      <c r="L348" s="147">
        <v>327</v>
      </c>
      <c r="M348" s="427" t="s">
        <v>62</v>
      </c>
      <c r="N348" s="148" t="str">
        <f t="shared" si="6"/>
        <v>Shaun Mannagh</v>
      </c>
      <c r="O348" s="178" t="e">
        <f>VLOOKUP(L348,L$2:$M347,2,FALSE)</f>
        <v>#N/A</v>
      </c>
      <c r="Q348" s="317"/>
      <c r="R348" s="114"/>
      <c r="S348" s="114"/>
      <c r="T348" s="114"/>
      <c r="U348" s="114"/>
      <c r="V348" s="114"/>
      <c r="W348" s="114"/>
      <c r="X348" s="114"/>
    </row>
    <row r="349" spans="1:24" x14ac:dyDescent="0.35">
      <c r="A349" s="332">
        <v>539</v>
      </c>
      <c r="B349" s="333">
        <v>6</v>
      </c>
      <c r="C349" s="382" t="s">
        <v>1366</v>
      </c>
      <c r="D349" s="373" t="s">
        <v>840</v>
      </c>
      <c r="E349" s="371" t="s">
        <v>559</v>
      </c>
      <c r="F349" s="337" t="s">
        <v>139</v>
      </c>
      <c r="G349" s="338"/>
      <c r="H349" s="436" t="str">
        <f>_xlfn.SINGLE(_xlfn.XLOOKUP(A349,L:L,M:M))</f>
        <v>KH</v>
      </c>
      <c r="I349" s="359" t="str">
        <f>_xlfn.XLOOKUP(H349,$Q$4:$Q$23,$R$4:$R$23)</f>
        <v>Kurnomidafides</v>
      </c>
      <c r="J349" s="339"/>
      <c r="K349" s="113"/>
      <c r="L349" s="147">
        <v>483</v>
      </c>
      <c r="M349" s="427" t="s">
        <v>57</v>
      </c>
      <c r="N349" s="148" t="str">
        <f t="shared" si="6"/>
        <v>Jake Bowey</v>
      </c>
      <c r="O349" s="178" t="e">
        <f>VLOOKUP(L349,L$2:$M348,2,FALSE)</f>
        <v>#N/A</v>
      </c>
      <c r="Q349" s="317"/>
      <c r="R349" s="114"/>
      <c r="S349" s="114"/>
      <c r="T349" s="114"/>
      <c r="U349" s="114"/>
      <c r="V349" s="114"/>
      <c r="W349" s="114"/>
      <c r="X349" s="114"/>
    </row>
    <row r="350" spans="1:24" x14ac:dyDescent="0.35">
      <c r="A350" s="332">
        <v>562</v>
      </c>
      <c r="B350" s="333">
        <v>45</v>
      </c>
      <c r="C350" s="382" t="s">
        <v>1835</v>
      </c>
      <c r="D350" s="373" t="s">
        <v>1384</v>
      </c>
      <c r="E350" s="371" t="s">
        <v>191</v>
      </c>
      <c r="F350" s="337" t="s">
        <v>139</v>
      </c>
      <c r="G350" s="338" t="s">
        <v>2</v>
      </c>
      <c r="H350" s="436" t="s">
        <v>70</v>
      </c>
      <c r="I350" s="359" t="str">
        <f>_xlfn.XLOOKUP(H350,$Q$4:$Q$23,$R$4:$R$23)</f>
        <v>Kurnomidafides</v>
      </c>
      <c r="J350" s="339" t="s">
        <v>1981</v>
      </c>
      <c r="K350" s="113"/>
      <c r="L350" s="147">
        <v>140</v>
      </c>
      <c r="M350" s="150" t="s">
        <v>117</v>
      </c>
      <c r="N350" s="148" t="str">
        <f t="shared" si="6"/>
        <v>Jamie Elliott</v>
      </c>
      <c r="O350" s="178" t="e">
        <f>VLOOKUP(L350,L$2:$M349,2,FALSE)</f>
        <v>#N/A</v>
      </c>
      <c r="Q350" s="317"/>
      <c r="R350" s="114"/>
      <c r="S350" s="114"/>
      <c r="T350" s="114"/>
      <c r="U350" s="114"/>
      <c r="V350" s="114"/>
      <c r="W350" s="114"/>
      <c r="X350" s="114"/>
    </row>
    <row r="351" spans="1:24" x14ac:dyDescent="0.35">
      <c r="A351" s="332">
        <v>594</v>
      </c>
      <c r="B351" s="333">
        <v>12</v>
      </c>
      <c r="C351" s="382" t="s">
        <v>1849</v>
      </c>
      <c r="D351" s="373" t="s">
        <v>687</v>
      </c>
      <c r="E351" s="371" t="s">
        <v>398</v>
      </c>
      <c r="F351" s="337" t="s">
        <v>140</v>
      </c>
      <c r="G351" s="338"/>
      <c r="H351" s="436" t="s">
        <v>70</v>
      </c>
      <c r="I351" s="359" t="str">
        <f>_xlfn.XLOOKUP(H351,$Q$4:$Q$23,$R$4:$R$23)</f>
        <v>Kurnomidafides</v>
      </c>
      <c r="J351" s="339" t="s">
        <v>1981</v>
      </c>
      <c r="K351" s="113"/>
      <c r="L351" s="147">
        <v>545</v>
      </c>
      <c r="M351" s="150" t="s">
        <v>886</v>
      </c>
      <c r="N351" s="148" t="str">
        <f t="shared" si="6"/>
        <v>Ollie Lord</v>
      </c>
      <c r="O351" s="178" t="e">
        <f>VLOOKUP(L351,L$2:$M350,2,FALSE)</f>
        <v>#N/A</v>
      </c>
      <c r="Q351" s="317"/>
      <c r="R351" s="114"/>
      <c r="S351" s="114"/>
      <c r="T351" s="114"/>
      <c r="U351" s="114"/>
      <c r="V351" s="114"/>
      <c r="W351" s="114"/>
      <c r="X351" s="114"/>
    </row>
    <row r="352" spans="1:24" x14ac:dyDescent="0.35">
      <c r="A352" s="332">
        <v>600</v>
      </c>
      <c r="B352" s="333">
        <v>32</v>
      </c>
      <c r="C352" s="382" t="s">
        <v>1414</v>
      </c>
      <c r="D352" s="373" t="s">
        <v>856</v>
      </c>
      <c r="E352" s="371" t="s">
        <v>231</v>
      </c>
      <c r="F352" s="337" t="s">
        <v>140</v>
      </c>
      <c r="G352" s="338"/>
      <c r="H352" s="436" t="s">
        <v>70</v>
      </c>
      <c r="I352" s="359" t="str">
        <f>_xlfn.XLOOKUP(H352,$Q$4:$Q$23,$R$4:$R$23)</f>
        <v>Kurnomidafides</v>
      </c>
      <c r="J352" s="339"/>
      <c r="K352" s="113"/>
      <c r="L352" s="147">
        <v>295</v>
      </c>
      <c r="M352" s="150" t="s">
        <v>49</v>
      </c>
      <c r="N352" s="148" t="str">
        <f t="shared" si="6"/>
        <v>Alex Sexton</v>
      </c>
      <c r="O352" s="178" t="e">
        <f>VLOOKUP(L352,L$2:$M351,2,FALSE)</f>
        <v>#N/A</v>
      </c>
      <c r="Q352" s="317"/>
      <c r="R352" s="114"/>
      <c r="S352" s="114"/>
      <c r="T352" s="114"/>
      <c r="U352" s="114"/>
      <c r="V352" s="114"/>
      <c r="W352" s="114"/>
      <c r="X352" s="114"/>
    </row>
    <row r="353" spans="1:24" x14ac:dyDescent="0.35">
      <c r="A353" s="332">
        <v>636</v>
      </c>
      <c r="B353" s="333">
        <v>41</v>
      </c>
      <c r="C353" s="382" t="s">
        <v>1862</v>
      </c>
      <c r="D353" s="373" t="s">
        <v>1440</v>
      </c>
      <c r="E353" s="371" t="s">
        <v>611</v>
      </c>
      <c r="F353" s="337" t="s">
        <v>141</v>
      </c>
      <c r="G353" s="338" t="s">
        <v>2</v>
      </c>
      <c r="H353" s="436" t="s">
        <v>70</v>
      </c>
      <c r="I353" s="359" t="str">
        <f>_xlfn.XLOOKUP(H353,$Q$4:$Q$23,$R$4:$R$23)</f>
        <v>Kurnomidafides</v>
      </c>
      <c r="J353" s="339" t="s">
        <v>1981</v>
      </c>
      <c r="K353" s="113"/>
      <c r="L353" s="147">
        <v>109</v>
      </c>
      <c r="M353" s="150" t="s">
        <v>53</v>
      </c>
      <c r="N353" s="148" t="str">
        <f t="shared" si="6"/>
        <v>Oliver Hollands</v>
      </c>
      <c r="O353" s="178" t="e">
        <f>VLOOKUP(L353,L$2:$M352,2,FALSE)</f>
        <v>#N/A</v>
      </c>
      <c r="Q353" s="317"/>
      <c r="R353" s="114"/>
      <c r="S353" s="114"/>
      <c r="T353" s="114"/>
      <c r="U353" s="114"/>
      <c r="V353" s="114"/>
      <c r="W353" s="114"/>
      <c r="X353" s="114"/>
    </row>
    <row r="354" spans="1:24" x14ac:dyDescent="0.35">
      <c r="A354" s="332">
        <v>647</v>
      </c>
      <c r="B354" s="333">
        <v>5</v>
      </c>
      <c r="C354" s="382" t="s">
        <v>1867</v>
      </c>
      <c r="D354" s="373" t="s">
        <v>1633</v>
      </c>
      <c r="E354" s="371" t="s">
        <v>1632</v>
      </c>
      <c r="F354" s="337" t="s">
        <v>141</v>
      </c>
      <c r="G354" s="338" t="s">
        <v>2</v>
      </c>
      <c r="H354" s="436" t="str">
        <f>_xlfn.SINGLE(_xlfn.XLOOKUP(A354,L:L,M:M))</f>
        <v>KH</v>
      </c>
      <c r="I354" s="359" t="str">
        <f>_xlfn.XLOOKUP(H354,$Q$4:$Q$23,$R$4:$R$23)</f>
        <v>Kurnomidafides</v>
      </c>
      <c r="J354" s="339"/>
      <c r="K354" s="113"/>
      <c r="L354" s="147">
        <v>8</v>
      </c>
      <c r="M354" s="151" t="s">
        <v>66</v>
      </c>
      <c r="N354" s="148" t="str">
        <f t="shared" si="6"/>
        <v>Isaac Cumming</v>
      </c>
      <c r="O354" s="178" t="e">
        <f>VLOOKUP(L354,L$2:$M353,2,FALSE)</f>
        <v>#N/A</v>
      </c>
      <c r="Q354" s="317"/>
      <c r="R354" s="114"/>
      <c r="S354" s="114"/>
      <c r="T354" s="114"/>
      <c r="U354" s="114"/>
      <c r="V354" s="114"/>
      <c r="W354" s="114"/>
      <c r="X354" s="114"/>
    </row>
    <row r="355" spans="1:24" x14ac:dyDescent="0.35">
      <c r="A355" s="332">
        <v>673</v>
      </c>
      <c r="B355" s="333">
        <v>40</v>
      </c>
      <c r="C355" s="382" t="s">
        <v>1877</v>
      </c>
      <c r="D355" s="373" t="s">
        <v>1175</v>
      </c>
      <c r="E355" s="371" t="s">
        <v>1608</v>
      </c>
      <c r="F355" s="337" t="s">
        <v>142</v>
      </c>
      <c r="G355" s="338" t="s">
        <v>2</v>
      </c>
      <c r="H355" s="436" t="s">
        <v>70</v>
      </c>
      <c r="I355" s="359" t="str">
        <f>_xlfn.XLOOKUP(H355,$Q$4:$Q$23,$R$4:$R$23)</f>
        <v>Kurnomidafides</v>
      </c>
      <c r="J355" s="339" t="s">
        <v>1981</v>
      </c>
      <c r="K355" s="113"/>
      <c r="L355" s="147">
        <v>319</v>
      </c>
      <c r="M355" s="151" t="s">
        <v>55</v>
      </c>
      <c r="N355" s="148" t="str">
        <f t="shared" si="6"/>
        <v>Jack Henry</v>
      </c>
      <c r="O355" s="178" t="e">
        <f>VLOOKUP(L355,L$2:$M354,2,FALSE)</f>
        <v>#N/A</v>
      </c>
      <c r="Q355" s="317"/>
      <c r="R355" s="114"/>
      <c r="S355" s="114"/>
      <c r="T355" s="114"/>
      <c r="U355" s="114"/>
      <c r="V355" s="114"/>
      <c r="W355" s="114"/>
      <c r="X355" s="114"/>
    </row>
    <row r="356" spans="1:24" x14ac:dyDescent="0.35">
      <c r="A356" s="332">
        <v>719</v>
      </c>
      <c r="B356" s="333">
        <v>32</v>
      </c>
      <c r="C356" s="382" t="s">
        <v>1504</v>
      </c>
      <c r="D356" s="373" t="s">
        <v>877</v>
      </c>
      <c r="E356" s="371" t="s">
        <v>219</v>
      </c>
      <c r="F356" s="337" t="s">
        <v>143</v>
      </c>
      <c r="G356" s="338"/>
      <c r="H356" s="436" t="s">
        <v>70</v>
      </c>
      <c r="I356" s="359" t="str">
        <f>_xlfn.XLOOKUP(H356,$Q$4:$Q$23,$R$4:$R$23)</f>
        <v>Kurnomidafides</v>
      </c>
      <c r="J356" s="339" t="s">
        <v>1981</v>
      </c>
      <c r="K356" s="113"/>
      <c r="L356" s="147">
        <v>229</v>
      </c>
      <c r="M356" s="151" t="s">
        <v>59</v>
      </c>
      <c r="N356" s="148" t="str">
        <f t="shared" si="6"/>
        <v>Neil Erasmus</v>
      </c>
      <c r="O356" s="178" t="e">
        <f>VLOOKUP(L356,L$2:$M355,2,FALSE)</f>
        <v>#N/A</v>
      </c>
      <c r="Q356" s="317"/>
      <c r="R356" s="114"/>
      <c r="S356" s="114"/>
      <c r="T356" s="114"/>
      <c r="U356" s="114"/>
      <c r="V356" s="114"/>
      <c r="W356" s="114"/>
      <c r="X356" s="114"/>
    </row>
    <row r="357" spans="1:24" x14ac:dyDescent="0.35">
      <c r="A357" s="332">
        <v>759</v>
      </c>
      <c r="B357" s="333">
        <v>29</v>
      </c>
      <c r="C357" s="382" t="s">
        <v>1907</v>
      </c>
      <c r="D357" s="373" t="s">
        <v>1644</v>
      </c>
      <c r="E357" s="371" t="s">
        <v>505</v>
      </c>
      <c r="F357" s="337" t="s">
        <v>144</v>
      </c>
      <c r="G357" s="338" t="s">
        <v>2</v>
      </c>
      <c r="H357" s="436" t="s">
        <v>70</v>
      </c>
      <c r="I357" s="359" t="str">
        <f>_xlfn.XLOOKUP(H357,$Q$4:$Q$23,$R$4:$R$23)</f>
        <v>Kurnomidafides</v>
      </c>
      <c r="J357" s="339" t="s">
        <v>1981</v>
      </c>
      <c r="K357" s="113"/>
      <c r="L357" s="147">
        <v>776</v>
      </c>
      <c r="M357" s="151" t="s">
        <v>888</v>
      </c>
      <c r="N357" s="148" t="str">
        <f t="shared" si="6"/>
        <v>Liam Ryan</v>
      </c>
      <c r="O357" s="178" t="e">
        <f>VLOOKUP(L357,L$2:$M356,2,FALSE)</f>
        <v>#N/A</v>
      </c>
      <c r="Q357" s="317"/>
      <c r="R357" s="114"/>
      <c r="S357" s="114"/>
      <c r="T357" s="114"/>
      <c r="U357" s="114"/>
      <c r="V357" s="114"/>
      <c r="W357" s="114"/>
      <c r="X357" s="114"/>
    </row>
    <row r="358" spans="1:24" x14ac:dyDescent="0.35">
      <c r="A358" s="332">
        <v>33</v>
      </c>
      <c r="B358" s="333">
        <v>22</v>
      </c>
      <c r="C358" s="382" t="s">
        <v>951</v>
      </c>
      <c r="D358" s="373" t="s">
        <v>696</v>
      </c>
      <c r="E358" s="371" t="s">
        <v>231</v>
      </c>
      <c r="F358" s="337" t="s">
        <v>128</v>
      </c>
      <c r="G358" s="338" t="s">
        <v>2</v>
      </c>
      <c r="H358" s="436" t="s">
        <v>72</v>
      </c>
      <c r="I358" s="359" t="str">
        <f>_xlfn.XLOOKUP(H358,$Q$4:$Q$23,$R$4:$R$23)</f>
        <v>Lyons Loosers</v>
      </c>
      <c r="J358" s="339" t="s">
        <v>1981</v>
      </c>
      <c r="K358" s="113"/>
      <c r="L358" s="147">
        <v>589</v>
      </c>
      <c r="M358" s="425" t="s">
        <v>78</v>
      </c>
      <c r="N358" s="148" t="str">
        <f t="shared" si="6"/>
        <v>Mykelti Lefau</v>
      </c>
      <c r="O358" s="178" t="e">
        <f>VLOOKUP(L358,L$2:$M357,2,FALSE)</f>
        <v>#N/A</v>
      </c>
      <c r="Q358" s="317"/>
      <c r="R358" s="114"/>
      <c r="S358" s="114"/>
      <c r="T358" s="114"/>
      <c r="U358" s="114"/>
      <c r="V358" s="114"/>
      <c r="W358" s="114"/>
      <c r="X358" s="114"/>
    </row>
    <row r="359" spans="1:24" x14ac:dyDescent="0.35">
      <c r="A359" s="332">
        <v>40</v>
      </c>
      <c r="B359" s="333">
        <v>7</v>
      </c>
      <c r="C359" s="382" t="s">
        <v>957</v>
      </c>
      <c r="D359" s="373" t="s">
        <v>701</v>
      </c>
      <c r="E359" s="371" t="s">
        <v>237</v>
      </c>
      <c r="F359" s="337" t="s">
        <v>128</v>
      </c>
      <c r="G359" s="340"/>
      <c r="H359" s="437" t="str">
        <f>_xlfn.SINGLE(_xlfn.XLOOKUP(A359,L:L,M:M))</f>
        <v>ZL</v>
      </c>
      <c r="I359" s="359" t="str">
        <f>_xlfn.XLOOKUP(H359,$Q$4:$Q$23,$R$4:$R$23)</f>
        <v>Lyons Loosers</v>
      </c>
      <c r="J359" s="339"/>
      <c r="K359" s="113"/>
      <c r="L359" s="147">
        <v>683</v>
      </c>
      <c r="M359" s="425" t="s">
        <v>76</v>
      </c>
      <c r="N359" s="148" t="str">
        <f t="shared" si="6"/>
        <v>Justin McInerney</v>
      </c>
      <c r="O359" s="178" t="e">
        <f>VLOOKUP(L359,L$2:$M358,2,FALSE)</f>
        <v>#N/A</v>
      </c>
      <c r="Q359" s="317"/>
      <c r="R359" s="114"/>
      <c r="S359" s="114"/>
      <c r="T359" s="114"/>
      <c r="U359" s="114"/>
      <c r="V359" s="114"/>
      <c r="W359" s="114"/>
      <c r="X359" s="114"/>
    </row>
    <row r="360" spans="1:24" x14ac:dyDescent="0.35">
      <c r="A360" s="332">
        <v>44</v>
      </c>
      <c r="B360" s="333">
        <v>4</v>
      </c>
      <c r="C360" s="382" t="s">
        <v>960</v>
      </c>
      <c r="D360" s="373" t="s">
        <v>702</v>
      </c>
      <c r="E360" s="371" t="s">
        <v>239</v>
      </c>
      <c r="F360" s="337" t="s">
        <v>129</v>
      </c>
      <c r="G360" s="338"/>
      <c r="H360" s="436" t="str">
        <f>_xlfn.SINGLE(_xlfn.XLOOKUP(A360,L:L,M:M))</f>
        <v>ZL</v>
      </c>
      <c r="I360" s="359" t="str">
        <f>_xlfn.XLOOKUP(H360,$Q$4:$Q$23,$R$4:$R$23)</f>
        <v>Lyons Loosers</v>
      </c>
      <c r="J360" s="339"/>
      <c r="K360" s="113"/>
      <c r="L360" s="147">
        <v>531</v>
      </c>
      <c r="M360" s="425" t="s">
        <v>1525</v>
      </c>
      <c r="N360" s="148" t="str">
        <f t="shared" si="6"/>
        <v>Jase Burgoyne</v>
      </c>
      <c r="O360" s="178" t="e">
        <f>VLOOKUP(L360,L$2:$M359,2,FALSE)</f>
        <v>#N/A</v>
      </c>
      <c r="Q360" s="317"/>
      <c r="R360" s="114"/>
      <c r="S360" s="114"/>
      <c r="T360" s="114"/>
      <c r="U360" s="114"/>
      <c r="V360" s="114"/>
      <c r="W360" s="114"/>
      <c r="X360" s="114"/>
    </row>
    <row r="361" spans="1:24" x14ac:dyDescent="0.35">
      <c r="A361" s="332">
        <v>82</v>
      </c>
      <c r="B361" s="333">
        <v>37</v>
      </c>
      <c r="C361" s="382" t="s">
        <v>995</v>
      </c>
      <c r="D361" s="373" t="s">
        <v>719</v>
      </c>
      <c r="E361" s="371" t="s">
        <v>268</v>
      </c>
      <c r="F361" s="337" t="s">
        <v>129</v>
      </c>
      <c r="G361" s="338"/>
      <c r="H361" s="436" t="s">
        <v>72</v>
      </c>
      <c r="I361" s="359" t="str">
        <f>_xlfn.XLOOKUP(H361,$Q$4:$Q$23,$R$4:$R$23)</f>
        <v>Lyons Loosers</v>
      </c>
      <c r="J361" s="339" t="s">
        <v>1981</v>
      </c>
      <c r="K361" s="113"/>
      <c r="L361" s="147">
        <v>661</v>
      </c>
      <c r="M361" s="425" t="s">
        <v>118</v>
      </c>
      <c r="N361" s="148" t="str">
        <f t="shared" si="6"/>
        <v>Braeden Campbell</v>
      </c>
      <c r="O361" s="178" t="e">
        <f>VLOOKUP(L361,L$2:$M360,2,FALSE)</f>
        <v>#N/A</v>
      </c>
      <c r="Q361" s="317"/>
      <c r="R361" s="114"/>
      <c r="S361" s="114"/>
      <c r="T361" s="114"/>
      <c r="U361" s="114"/>
      <c r="V361" s="114"/>
      <c r="W361" s="114"/>
      <c r="X361" s="114"/>
    </row>
    <row r="362" spans="1:24" x14ac:dyDescent="0.35">
      <c r="A362" s="332">
        <v>132</v>
      </c>
      <c r="B362" s="333">
        <v>27</v>
      </c>
      <c r="C362" s="382" t="s">
        <v>1726</v>
      </c>
      <c r="D362" s="373" t="s">
        <v>783</v>
      </c>
      <c r="E362" s="371" t="s">
        <v>1572</v>
      </c>
      <c r="F362" s="337" t="s">
        <v>131</v>
      </c>
      <c r="G362" s="338" t="s">
        <v>2</v>
      </c>
      <c r="H362" s="436" t="s">
        <v>72</v>
      </c>
      <c r="I362" s="359" t="str">
        <f>_xlfn.XLOOKUP(H362,$Q$4:$Q$23,$R$4:$R$23)</f>
        <v>Lyons Loosers</v>
      </c>
      <c r="J362" s="339" t="s">
        <v>1981</v>
      </c>
      <c r="K362" s="113"/>
      <c r="L362" s="147">
        <v>496</v>
      </c>
      <c r="M362" s="149" t="s">
        <v>70</v>
      </c>
      <c r="N362" s="148" t="str">
        <f t="shared" ref="N362:N429" si="7">_xlfn.SINGLE(_xlfn.XLOOKUP(L362,A:A,C:C))</f>
        <v>Harvey Langford</v>
      </c>
      <c r="O362" s="178" t="e">
        <f>VLOOKUP(L362,L$2:$M361,2,FALSE)</f>
        <v>#N/A</v>
      </c>
      <c r="Q362" s="317"/>
      <c r="R362" s="114"/>
      <c r="S362" s="114"/>
      <c r="T362" s="114"/>
      <c r="U362" s="114"/>
      <c r="V362" s="114"/>
      <c r="W362" s="114"/>
      <c r="X362" s="114"/>
    </row>
    <row r="363" spans="1:24" x14ac:dyDescent="0.35">
      <c r="A363" s="332">
        <v>133</v>
      </c>
      <c r="B363" s="333">
        <v>46</v>
      </c>
      <c r="C363" s="382" t="s">
        <v>1042</v>
      </c>
      <c r="D363" s="373" t="s">
        <v>741</v>
      </c>
      <c r="E363" s="371" t="s">
        <v>304</v>
      </c>
      <c r="F363" s="337" t="s">
        <v>131</v>
      </c>
      <c r="G363" s="338"/>
      <c r="H363" s="436" t="str">
        <f>_xlfn.SINGLE(_xlfn.XLOOKUP(A363,L:L,M:M))</f>
        <v>ZL</v>
      </c>
      <c r="I363" s="359" t="str">
        <f>_xlfn.XLOOKUP(H363,$Q$4:$Q$23,$R$4:$R$23)</f>
        <v>Lyons Loosers</v>
      </c>
      <c r="J363" s="339"/>
      <c r="K363" s="113"/>
      <c r="L363" s="147">
        <v>486</v>
      </c>
      <c r="M363" s="149" t="s">
        <v>72</v>
      </c>
      <c r="N363" s="148" t="str">
        <f t="shared" si="7"/>
        <v>Kade Chandler</v>
      </c>
      <c r="O363" s="178" t="e">
        <f>VLOOKUP(L363,L$2:$M362,2,FALSE)</f>
        <v>#N/A</v>
      </c>
      <c r="Q363" s="317"/>
      <c r="R363" s="114"/>
      <c r="S363" s="114"/>
      <c r="T363" s="114"/>
      <c r="U363" s="114"/>
      <c r="V363" s="114"/>
      <c r="W363" s="114"/>
      <c r="X363" s="114"/>
    </row>
    <row r="364" spans="1:24" x14ac:dyDescent="0.35">
      <c r="A364" s="332">
        <v>177</v>
      </c>
      <c r="B364" s="333">
        <v>13</v>
      </c>
      <c r="C364" s="382" t="s">
        <v>1077</v>
      </c>
      <c r="D364" s="373" t="s">
        <v>757</v>
      </c>
      <c r="E364" s="371" t="s">
        <v>304</v>
      </c>
      <c r="F364" s="337" t="s">
        <v>132</v>
      </c>
      <c r="G364" s="338"/>
      <c r="H364" s="436" t="s">
        <v>72</v>
      </c>
      <c r="I364" s="359" t="str">
        <f>_xlfn.XLOOKUP(H364,$Q$4:$Q$23,$R$4:$R$23)</f>
        <v>Lyons Loosers</v>
      </c>
      <c r="J364" s="339" t="s">
        <v>1981</v>
      </c>
      <c r="K364" s="113"/>
      <c r="L364" s="147">
        <v>760</v>
      </c>
      <c r="M364" s="149" t="s">
        <v>68</v>
      </c>
      <c r="N364" s="148" t="str">
        <f t="shared" si="7"/>
        <v>Elijah Hewett</v>
      </c>
      <c r="O364" s="178" t="e">
        <f>VLOOKUP(L364,L$2:$M363,2,FALSE)</f>
        <v>#N/A</v>
      </c>
      <c r="Q364" s="317"/>
      <c r="R364" s="114"/>
      <c r="S364" s="114"/>
      <c r="T364" s="114"/>
      <c r="U364" s="114"/>
      <c r="V364" s="114"/>
      <c r="W364" s="114"/>
      <c r="X364" s="114"/>
    </row>
    <row r="365" spans="1:24" ht="18.600000000000001" thickBot="1" x14ac:dyDescent="0.4">
      <c r="A365" s="332">
        <v>202</v>
      </c>
      <c r="B365" s="333">
        <v>3</v>
      </c>
      <c r="C365" s="382" t="s">
        <v>1095</v>
      </c>
      <c r="D365" s="373" t="s">
        <v>361</v>
      </c>
      <c r="E365" s="371" t="s">
        <v>161</v>
      </c>
      <c r="F365" s="337" t="s">
        <v>132</v>
      </c>
      <c r="G365" s="338"/>
      <c r="H365" s="436" t="str">
        <f>_xlfn.SINGLE(_xlfn.XLOOKUP(A365,L:L,M:M))</f>
        <v>ZL</v>
      </c>
      <c r="I365" s="359" t="str">
        <f>_xlfn.XLOOKUP(H365,$Q$4:$Q$23,$R$4:$R$23)</f>
        <v>Lyons Loosers</v>
      </c>
      <c r="J365" s="339"/>
      <c r="K365" s="117"/>
      <c r="L365" s="163">
        <v>151</v>
      </c>
      <c r="M365" s="155" t="s">
        <v>74</v>
      </c>
      <c r="N365" s="164" t="str">
        <f t="shared" si="7"/>
        <v>Ned Long</v>
      </c>
      <c r="O365" s="178" t="e">
        <f>VLOOKUP(L365,L$2:$M364,2,FALSE)</f>
        <v>#N/A</v>
      </c>
      <c r="Q365" s="317"/>
      <c r="R365" s="114"/>
      <c r="S365" s="114"/>
      <c r="T365" s="114"/>
      <c r="U365" s="114"/>
      <c r="V365" s="114"/>
      <c r="W365" s="114"/>
      <c r="X365" s="114"/>
    </row>
    <row r="366" spans="1:24" x14ac:dyDescent="0.35">
      <c r="A366" s="332">
        <v>221</v>
      </c>
      <c r="B366" s="333">
        <v>38</v>
      </c>
      <c r="C366" s="382" t="s">
        <v>1747</v>
      </c>
      <c r="D366" s="373" t="s">
        <v>1566</v>
      </c>
      <c r="E366" s="371" t="s">
        <v>1565</v>
      </c>
      <c r="F366" s="337" t="s">
        <v>133</v>
      </c>
      <c r="G366" s="338" t="s">
        <v>2</v>
      </c>
      <c r="H366" s="436" t="str">
        <f>_xlfn.SINGLE(_xlfn.XLOOKUP(A366,L:L,M:M))</f>
        <v>ZL</v>
      </c>
      <c r="I366" s="359" t="str">
        <f>_xlfn.XLOOKUP(H366,$Q$4:$Q$23,$R$4:$R$23)</f>
        <v>Lyons Loosers</v>
      </c>
      <c r="J366" s="339"/>
      <c r="K366" s="111" t="s">
        <v>21</v>
      </c>
      <c r="L366" s="145">
        <v>480</v>
      </c>
      <c r="M366" s="156" t="s">
        <v>53</v>
      </c>
      <c r="N366" s="146" t="str">
        <f t="shared" si="7"/>
        <v>Cameron Zurhaar</v>
      </c>
      <c r="O366" s="178" t="e">
        <f>VLOOKUP(L366,L$2:$M365,2,FALSE)</f>
        <v>#N/A</v>
      </c>
      <c r="Q366" s="317"/>
      <c r="R366" s="114"/>
      <c r="S366" s="114"/>
      <c r="T366" s="114"/>
      <c r="U366" s="114"/>
      <c r="V366" s="114"/>
      <c r="W366" s="114"/>
      <c r="X366" s="114"/>
    </row>
    <row r="367" spans="1:24" x14ac:dyDescent="0.35">
      <c r="A367" s="332">
        <v>223</v>
      </c>
      <c r="B367" s="333">
        <v>6</v>
      </c>
      <c r="C367" s="382" t="s">
        <v>1113</v>
      </c>
      <c r="D367" s="373" t="s">
        <v>681</v>
      </c>
      <c r="E367" s="371" t="s">
        <v>360</v>
      </c>
      <c r="F367" s="337" t="s">
        <v>133</v>
      </c>
      <c r="G367" s="338"/>
      <c r="H367" s="436" t="str">
        <f>_xlfn.SINGLE(_xlfn.XLOOKUP(A367,L:L,M:M))</f>
        <v>ZL</v>
      </c>
      <c r="I367" s="359" t="str">
        <f>_xlfn.XLOOKUP(H367,$Q$4:$Q$23,$R$4:$R$23)</f>
        <v>Lyons Loosers</v>
      </c>
      <c r="J367" s="339"/>
      <c r="K367" s="113"/>
      <c r="L367" s="147">
        <v>444</v>
      </c>
      <c r="M367" s="150" t="s">
        <v>49</v>
      </c>
      <c r="N367" s="148" t="str">
        <f t="shared" si="7"/>
        <v>Jack Darling</v>
      </c>
      <c r="O367" s="178" t="e">
        <f>VLOOKUP(L367,L$2:$M366,2,FALSE)</f>
        <v>#N/A</v>
      </c>
      <c r="Q367" s="317"/>
      <c r="R367" s="114"/>
      <c r="S367" s="114"/>
      <c r="T367" s="114"/>
      <c r="U367" s="114"/>
      <c r="V367" s="114"/>
      <c r="W367" s="114"/>
      <c r="X367" s="114"/>
    </row>
    <row r="368" spans="1:24" x14ac:dyDescent="0.35">
      <c r="A368" s="332">
        <v>226</v>
      </c>
      <c r="B368" s="333">
        <v>12</v>
      </c>
      <c r="C368" s="382" t="s">
        <v>1116</v>
      </c>
      <c r="D368" s="373" t="s">
        <v>677</v>
      </c>
      <c r="E368" s="371" t="s">
        <v>362</v>
      </c>
      <c r="F368" s="337" t="s">
        <v>133</v>
      </c>
      <c r="G368" s="338" t="s">
        <v>2</v>
      </c>
      <c r="H368" s="436" t="s">
        <v>72</v>
      </c>
      <c r="I368" s="359" t="str">
        <f>_xlfn.XLOOKUP(H368,$Q$4:$Q$23,$R$4:$R$23)</f>
        <v>Lyons Loosers</v>
      </c>
      <c r="J368" s="339" t="s">
        <v>1981</v>
      </c>
      <c r="K368" s="113"/>
      <c r="L368" s="147">
        <v>325</v>
      </c>
      <c r="M368" s="150" t="s">
        <v>886</v>
      </c>
      <c r="N368" s="148" t="str">
        <f t="shared" si="7"/>
        <v>Mitchell Knevitt</v>
      </c>
      <c r="O368" s="178" t="e">
        <f>VLOOKUP(L368,L$2:$M367,2,FALSE)</f>
        <v>#N/A</v>
      </c>
      <c r="P368" s="352"/>
      <c r="Q368" s="317"/>
      <c r="R368" s="114"/>
      <c r="S368" s="114"/>
      <c r="T368" s="114"/>
      <c r="U368" s="114"/>
      <c r="V368" s="114"/>
      <c r="W368" s="114"/>
      <c r="X368" s="114"/>
    </row>
    <row r="369" spans="1:24" x14ac:dyDescent="0.35">
      <c r="A369" s="332">
        <v>243</v>
      </c>
      <c r="B369" s="333">
        <v>18</v>
      </c>
      <c r="C369" s="382" t="s">
        <v>1753</v>
      </c>
      <c r="D369" s="373" t="s">
        <v>1127</v>
      </c>
      <c r="E369" s="371" t="s">
        <v>371</v>
      </c>
      <c r="F369" s="337" t="s">
        <v>133</v>
      </c>
      <c r="G369" s="338" t="s">
        <v>2</v>
      </c>
      <c r="H369" s="436" t="str">
        <f>_xlfn.SINGLE(_xlfn.XLOOKUP(A369,L:L,M:M))</f>
        <v>ZL</v>
      </c>
      <c r="I369" s="359" t="str">
        <f>_xlfn.XLOOKUP(H369,$Q$4:$Q$23,$R$4:$R$23)</f>
        <v>Lyons Loosers</v>
      </c>
      <c r="J369" s="339"/>
      <c r="K369" s="113"/>
      <c r="L369" s="147">
        <v>165</v>
      </c>
      <c r="M369" s="150" t="s">
        <v>117</v>
      </c>
      <c r="N369" s="148" t="str">
        <f t="shared" si="7"/>
        <v>Isaac Quaynor</v>
      </c>
      <c r="O369" s="178" t="e">
        <f>VLOOKUP(L369,L$2:$M368,2,FALSE)</f>
        <v>#N/A</v>
      </c>
      <c r="Q369" s="317"/>
      <c r="R369" s="114"/>
      <c r="S369" s="114"/>
      <c r="T369" s="114"/>
      <c r="U369" s="114"/>
      <c r="V369" s="114"/>
      <c r="W369" s="114"/>
      <c r="X369" s="114"/>
    </row>
    <row r="370" spans="1:24" x14ac:dyDescent="0.35">
      <c r="A370" s="332">
        <v>249</v>
      </c>
      <c r="B370" s="333">
        <v>1</v>
      </c>
      <c r="C370" s="382" t="s">
        <v>1131</v>
      </c>
      <c r="D370" s="373" t="s">
        <v>676</v>
      </c>
      <c r="E370" s="371" t="s">
        <v>204</v>
      </c>
      <c r="F370" s="337" t="s">
        <v>133</v>
      </c>
      <c r="G370" s="338"/>
      <c r="H370" s="436" t="str">
        <f>_xlfn.SINGLE(_xlfn.XLOOKUP(A370,L:L,M:M))</f>
        <v>ZL</v>
      </c>
      <c r="I370" s="359" t="str">
        <f>_xlfn.XLOOKUP(H370,$Q$4:$Q$23,$R$4:$R$23)</f>
        <v>Lyons Loosers</v>
      </c>
      <c r="J370" s="339"/>
      <c r="K370" s="113"/>
      <c r="L370" s="147">
        <v>352</v>
      </c>
      <c r="M370" s="151" t="s">
        <v>888</v>
      </c>
      <c r="N370" s="148" t="str">
        <f t="shared" si="7"/>
        <v>Jack Buckley</v>
      </c>
      <c r="O370" s="178" t="e">
        <f>VLOOKUP(L370,L$2:$M369,2,FALSE)</f>
        <v>#N/A</v>
      </c>
      <c r="Q370" s="317"/>
      <c r="R370" s="114"/>
      <c r="S370" s="114"/>
      <c r="T370" s="114"/>
      <c r="U370" s="114"/>
      <c r="V370" s="114"/>
      <c r="W370" s="114"/>
      <c r="X370" s="114"/>
    </row>
    <row r="371" spans="1:24" x14ac:dyDescent="0.35">
      <c r="A371" s="332">
        <v>255</v>
      </c>
      <c r="B371" s="333">
        <v>10</v>
      </c>
      <c r="C371" s="382" t="s">
        <v>1135</v>
      </c>
      <c r="D371" s="373" t="s">
        <v>260</v>
      </c>
      <c r="E371" s="371" t="s">
        <v>377</v>
      </c>
      <c r="F371" s="337" t="s">
        <v>133</v>
      </c>
      <c r="G371" s="338"/>
      <c r="H371" s="436" t="str">
        <f>_xlfn.SINGLE(_xlfn.XLOOKUP(A371,L:L,M:M))</f>
        <v>ZL</v>
      </c>
      <c r="I371" s="359" t="str">
        <f>_xlfn.XLOOKUP(H371,$Q$4:$Q$23,$R$4:$R$23)</f>
        <v>Lyons Loosers</v>
      </c>
      <c r="J371" s="339"/>
      <c r="K371" s="113"/>
      <c r="L371" s="147">
        <v>9</v>
      </c>
      <c r="M371" s="151" t="s">
        <v>59</v>
      </c>
      <c r="N371" s="148" t="str">
        <f t="shared" si="7"/>
        <v>Daniel Curtin</v>
      </c>
      <c r="O371" s="178" t="e">
        <f>VLOOKUP(L371,L$2:$M370,2,FALSE)</f>
        <v>#N/A</v>
      </c>
      <c r="Q371" s="317"/>
      <c r="R371" s="114"/>
      <c r="S371" s="114"/>
      <c r="T371" s="114"/>
      <c r="U371" s="114"/>
      <c r="V371" s="114"/>
      <c r="W371" s="114"/>
      <c r="X371" s="114"/>
    </row>
    <row r="372" spans="1:24" x14ac:dyDescent="0.35">
      <c r="A372" s="332">
        <v>272</v>
      </c>
      <c r="B372" s="333">
        <v>3</v>
      </c>
      <c r="C372" s="382" t="s">
        <v>1151</v>
      </c>
      <c r="D372" s="373" t="s">
        <v>676</v>
      </c>
      <c r="E372" s="371" t="s">
        <v>388</v>
      </c>
      <c r="F372" s="337" t="s">
        <v>135</v>
      </c>
      <c r="G372" s="338"/>
      <c r="H372" s="436" t="str">
        <f>_xlfn.SINGLE(_xlfn.XLOOKUP(A372,L:L,M:M))</f>
        <v>ZL</v>
      </c>
      <c r="I372" s="359" t="str">
        <f>_xlfn.XLOOKUP(H372,$Q$4:$Q$23,$R$4:$R$23)</f>
        <v>Lyons Loosers</v>
      </c>
      <c r="J372" s="339"/>
      <c r="K372" s="113"/>
      <c r="L372" s="147">
        <v>77</v>
      </c>
      <c r="M372" s="151" t="s">
        <v>55</v>
      </c>
      <c r="N372" s="148" t="str">
        <f t="shared" si="7"/>
        <v>Cameron Rayner</v>
      </c>
      <c r="O372" s="178" t="e">
        <f>VLOOKUP(L372,L$2:$M371,2,FALSE)</f>
        <v>#N/A</v>
      </c>
      <c r="Q372" s="317"/>
      <c r="R372" s="114"/>
      <c r="S372" s="114"/>
      <c r="T372" s="114"/>
      <c r="U372" s="114"/>
      <c r="V372" s="114"/>
      <c r="W372" s="114"/>
      <c r="X372" s="114"/>
    </row>
    <row r="373" spans="1:24" x14ac:dyDescent="0.35">
      <c r="A373" s="332">
        <v>275</v>
      </c>
      <c r="B373" s="333">
        <v>39</v>
      </c>
      <c r="C373" s="382" t="s">
        <v>1763</v>
      </c>
      <c r="D373" s="373" t="s">
        <v>1472</v>
      </c>
      <c r="E373" s="371" t="s">
        <v>1583</v>
      </c>
      <c r="F373" s="337" t="s">
        <v>135</v>
      </c>
      <c r="G373" s="342" t="s">
        <v>2</v>
      </c>
      <c r="H373" s="436" t="s">
        <v>72</v>
      </c>
      <c r="I373" s="359" t="str">
        <f>_xlfn.XLOOKUP(H373,$Q$4:$Q$23,$R$4:$R$23)</f>
        <v>Lyons Loosers</v>
      </c>
      <c r="J373" s="339" t="s">
        <v>1981</v>
      </c>
      <c r="K373" s="113"/>
      <c r="L373" s="147">
        <v>253</v>
      </c>
      <c r="M373" s="151" t="s">
        <v>66</v>
      </c>
      <c r="N373" s="148" t="str">
        <f t="shared" si="7"/>
        <v>Corey Wagner</v>
      </c>
      <c r="O373" s="178" t="e">
        <f>VLOOKUP(L373,L$2:$M372,2,FALSE)</f>
        <v>#N/A</v>
      </c>
      <c r="Q373" s="317"/>
      <c r="R373" s="114"/>
      <c r="S373" s="114"/>
      <c r="T373" s="114"/>
      <c r="U373" s="114"/>
      <c r="V373" s="114"/>
      <c r="W373" s="114"/>
      <c r="X373" s="114"/>
    </row>
    <row r="374" spans="1:24" x14ac:dyDescent="0.35">
      <c r="A374" s="332">
        <v>331</v>
      </c>
      <c r="B374" s="333">
        <v>20</v>
      </c>
      <c r="C374" s="382" t="s">
        <v>1778</v>
      </c>
      <c r="D374" s="373" t="s">
        <v>738</v>
      </c>
      <c r="E374" s="371" t="s">
        <v>1560</v>
      </c>
      <c r="F374" s="337" t="s">
        <v>134</v>
      </c>
      <c r="G374" s="342" t="s">
        <v>2</v>
      </c>
      <c r="H374" s="436" t="s">
        <v>72</v>
      </c>
      <c r="I374" s="359" t="str">
        <f>_xlfn.XLOOKUP(H374,$Q$4:$Q$23,$R$4:$R$23)</f>
        <v>Lyons Loosers</v>
      </c>
      <c r="J374" s="339" t="s">
        <v>1981</v>
      </c>
      <c r="K374" s="113"/>
      <c r="L374" s="147">
        <v>422</v>
      </c>
      <c r="M374" s="425" t="s">
        <v>118</v>
      </c>
      <c r="N374" s="148" t="str">
        <f t="shared" si="7"/>
        <v>Max Ramsden</v>
      </c>
      <c r="O374" s="178" t="e">
        <f>VLOOKUP(L374,L$2:$M373,2,FALSE)</f>
        <v>#N/A</v>
      </c>
      <c r="Q374" s="317"/>
      <c r="R374" s="114"/>
      <c r="S374" s="114"/>
      <c r="T374" s="114"/>
      <c r="U374" s="114"/>
      <c r="V374" s="114"/>
      <c r="W374" s="114"/>
      <c r="X374" s="114"/>
    </row>
    <row r="375" spans="1:24" x14ac:dyDescent="0.35">
      <c r="A375" s="332">
        <v>350</v>
      </c>
      <c r="B375" s="333">
        <v>32</v>
      </c>
      <c r="C375" s="382" t="s">
        <v>1209</v>
      </c>
      <c r="D375" s="373" t="s">
        <v>800</v>
      </c>
      <c r="E375" s="371" t="s">
        <v>436</v>
      </c>
      <c r="F375" s="337" t="s">
        <v>136</v>
      </c>
      <c r="G375" s="338"/>
      <c r="H375" s="436" t="str">
        <f>_xlfn.SINGLE(_xlfn.XLOOKUP(A375,L:L,M:M))</f>
        <v>ZL</v>
      </c>
      <c r="I375" s="359" t="str">
        <f>_xlfn.XLOOKUP(H375,$Q$4:$Q$23,$R$4:$R$23)</f>
        <v>Lyons Loosers</v>
      </c>
      <c r="J375" s="339"/>
      <c r="K375" s="113"/>
      <c r="L375" s="147">
        <v>385</v>
      </c>
      <c r="M375" s="425" t="s">
        <v>1525</v>
      </c>
      <c r="N375" s="148" t="str">
        <f t="shared" si="7"/>
        <v>Callan Ward</v>
      </c>
      <c r="O375" s="178" t="e">
        <f>VLOOKUP(L375,L$2:$M374,2,FALSE)</f>
        <v>#N/A</v>
      </c>
      <c r="Q375" s="317"/>
      <c r="R375" s="114"/>
      <c r="S375" s="114"/>
      <c r="T375" s="114"/>
      <c r="U375" s="114"/>
      <c r="V375" s="114"/>
      <c r="W375" s="114"/>
      <c r="X375" s="114"/>
    </row>
    <row r="376" spans="1:24" x14ac:dyDescent="0.35">
      <c r="A376" s="332">
        <v>379</v>
      </c>
      <c r="B376" s="333">
        <v>24</v>
      </c>
      <c r="C376" s="382" t="s">
        <v>1236</v>
      </c>
      <c r="D376" s="373" t="s">
        <v>697</v>
      </c>
      <c r="E376" s="371" t="s">
        <v>458</v>
      </c>
      <c r="F376" s="337" t="s">
        <v>136</v>
      </c>
      <c r="G376" s="338" t="s">
        <v>2</v>
      </c>
      <c r="H376" s="436" t="s">
        <v>72</v>
      </c>
      <c r="I376" s="359" t="str">
        <f>_xlfn.XLOOKUP(H376,$Q$4:$Q$23,$R$4:$R$23)</f>
        <v>Lyons Loosers</v>
      </c>
      <c r="J376" s="339" t="s">
        <v>1981</v>
      </c>
      <c r="K376" s="113"/>
      <c r="L376" s="147">
        <v>638</v>
      </c>
      <c r="M376" s="425" t="s">
        <v>76</v>
      </c>
      <c r="N376" s="148" t="str">
        <f t="shared" si="7"/>
        <v>Mitchito Owens</v>
      </c>
      <c r="O376" s="178" t="e">
        <f>VLOOKUP(L376,L$2:$M375,2,FALSE)</f>
        <v>#N/A</v>
      </c>
      <c r="Q376" s="317"/>
      <c r="R376" s="114"/>
      <c r="S376" s="114"/>
      <c r="T376" s="114"/>
      <c r="U376" s="114"/>
      <c r="V376" s="114"/>
      <c r="W376" s="114"/>
      <c r="X376" s="114"/>
    </row>
    <row r="377" spans="1:24" x14ac:dyDescent="0.35">
      <c r="A377" s="332">
        <v>382</v>
      </c>
      <c r="B377" s="333">
        <v>20</v>
      </c>
      <c r="C377" s="382" t="s">
        <v>1103</v>
      </c>
      <c r="D377" s="373" t="s">
        <v>698</v>
      </c>
      <c r="E377" s="371" t="s">
        <v>352</v>
      </c>
      <c r="F377" s="337" t="s">
        <v>136</v>
      </c>
      <c r="G377" s="338"/>
      <c r="H377" s="436" t="str">
        <f>_xlfn.SINGLE(_xlfn.XLOOKUP(A377,L:L,M:M))</f>
        <v>ZL</v>
      </c>
      <c r="I377" s="359" t="str">
        <f>_xlfn.XLOOKUP(H377,$Q$4:$Q$23,$R$4:$R$23)</f>
        <v>Lyons Loosers</v>
      </c>
      <c r="J377" s="339"/>
      <c r="K377" s="113"/>
      <c r="L377" s="147">
        <v>412</v>
      </c>
      <c r="M377" s="425" t="s">
        <v>78</v>
      </c>
      <c r="N377" s="148" t="str">
        <f t="shared" si="7"/>
        <v>Cameron Mackenzie</v>
      </c>
      <c r="O377" s="178" t="e">
        <f>VLOOKUP(L377,L$2:$M376,2,FALSE)</f>
        <v>#N/A</v>
      </c>
      <c r="Q377" s="317"/>
      <c r="R377" s="114"/>
      <c r="S377" s="114"/>
      <c r="T377" s="114"/>
      <c r="U377" s="114"/>
      <c r="V377" s="114"/>
      <c r="W377" s="114"/>
      <c r="X377" s="114"/>
    </row>
    <row r="378" spans="1:24" x14ac:dyDescent="0.35">
      <c r="A378" s="332">
        <v>407</v>
      </c>
      <c r="B378" s="333">
        <v>4</v>
      </c>
      <c r="C378" s="382" t="s">
        <v>1259</v>
      </c>
      <c r="D378" s="373" t="s">
        <v>812</v>
      </c>
      <c r="E378" s="371" t="s">
        <v>475</v>
      </c>
      <c r="F378" s="337" t="s">
        <v>137</v>
      </c>
      <c r="G378" s="338"/>
      <c r="H378" s="436" t="str">
        <f>_xlfn.SINGLE(_xlfn.XLOOKUP(A378,L:L,M:M))</f>
        <v>ZL</v>
      </c>
      <c r="I378" s="359" t="str">
        <f>_xlfn.XLOOKUP(H378,$Q$4:$Q$23,$R$4:$R$23)</f>
        <v>Lyons Loosers</v>
      </c>
      <c r="J378" s="339"/>
      <c r="K378" s="113"/>
      <c r="L378" s="147">
        <v>432</v>
      </c>
      <c r="M378" s="149" t="s">
        <v>74</v>
      </c>
      <c r="N378" s="148" t="str">
        <f t="shared" si="7"/>
        <v>Josh Ward</v>
      </c>
      <c r="O378" s="178" t="e">
        <f>VLOOKUP(L378,L$2:$M377,2,FALSE)</f>
        <v>#N/A</v>
      </c>
      <c r="Q378" s="317"/>
      <c r="R378" s="114"/>
      <c r="S378" s="114"/>
      <c r="T378" s="114"/>
      <c r="U378" s="114"/>
      <c r="V378" s="114"/>
      <c r="W378" s="114"/>
      <c r="X378" s="114"/>
    </row>
    <row r="379" spans="1:24" x14ac:dyDescent="0.35">
      <c r="A379" s="332">
        <v>427</v>
      </c>
      <c r="B379" s="333">
        <v>29</v>
      </c>
      <c r="C379" s="382" t="s">
        <v>1277</v>
      </c>
      <c r="D379" s="373" t="s">
        <v>816</v>
      </c>
      <c r="E379" s="371" t="s">
        <v>155</v>
      </c>
      <c r="F379" s="337" t="s">
        <v>137</v>
      </c>
      <c r="G379" s="338" t="s">
        <v>2</v>
      </c>
      <c r="H379" s="436" t="s">
        <v>72</v>
      </c>
      <c r="I379" s="359" t="str">
        <f>_xlfn.XLOOKUP(H379,$Q$4:$Q$23,$R$4:$R$23)</f>
        <v>Lyons Loosers</v>
      </c>
      <c r="J379" s="339" t="s">
        <v>1981</v>
      </c>
      <c r="K379" s="113"/>
      <c r="L379" s="147">
        <v>277</v>
      </c>
      <c r="M379" s="149" t="s">
        <v>68</v>
      </c>
      <c r="N379" s="148" t="str">
        <f t="shared" si="7"/>
        <v>Nicholas Holman</v>
      </c>
      <c r="O379" s="178" t="e">
        <f>VLOOKUP(L379,L$2:$M378,2,FALSE)</f>
        <v>#N/A</v>
      </c>
      <c r="Q379" s="317"/>
      <c r="R379" s="114"/>
      <c r="S379" s="114"/>
      <c r="T379" s="114"/>
      <c r="U379" s="114"/>
      <c r="V379" s="114"/>
      <c r="W379" s="114"/>
      <c r="X379" s="114"/>
    </row>
    <row r="380" spans="1:24" x14ac:dyDescent="0.35">
      <c r="A380" s="332">
        <v>465</v>
      </c>
      <c r="B380" s="333">
        <v>23</v>
      </c>
      <c r="C380" s="382" t="s">
        <v>1809</v>
      </c>
      <c r="D380" s="373" t="s">
        <v>1670</v>
      </c>
      <c r="E380" s="371" t="s">
        <v>262</v>
      </c>
      <c r="F380" s="337" t="s">
        <v>1547</v>
      </c>
      <c r="G380" s="338" t="s">
        <v>2</v>
      </c>
      <c r="H380" s="436" t="s">
        <v>72</v>
      </c>
      <c r="I380" s="359" t="str">
        <f>_xlfn.XLOOKUP(H380,$Q$4:$Q$23,$R$4:$R$23)</f>
        <v>Lyons Loosers</v>
      </c>
      <c r="J380" s="339" t="s">
        <v>1981</v>
      </c>
      <c r="K380" s="113"/>
      <c r="L380" s="147">
        <v>44</v>
      </c>
      <c r="M380" s="149" t="s">
        <v>72</v>
      </c>
      <c r="N380" s="148" t="str">
        <f t="shared" si="7"/>
        <v>Callum Ah Chee</v>
      </c>
      <c r="O380" s="178" t="e">
        <f>VLOOKUP(L380,L$2:$M379,2,FALSE)</f>
        <v>#N/A</v>
      </c>
      <c r="P380" s="351"/>
      <c r="Q380" s="317"/>
      <c r="R380" s="114"/>
      <c r="S380" s="114"/>
      <c r="T380" s="114"/>
      <c r="U380" s="114"/>
      <c r="V380" s="114"/>
      <c r="W380" s="114"/>
      <c r="X380" s="114"/>
    </row>
    <row r="381" spans="1:24" x14ac:dyDescent="0.35">
      <c r="A381" s="332">
        <v>469</v>
      </c>
      <c r="B381" s="333">
        <v>8</v>
      </c>
      <c r="C381" s="382" t="s">
        <v>1349</v>
      </c>
      <c r="D381" s="373" t="s">
        <v>243</v>
      </c>
      <c r="E381" s="371" t="s">
        <v>670</v>
      </c>
      <c r="F381" s="337" t="s">
        <v>1547</v>
      </c>
      <c r="G381" s="338"/>
      <c r="H381" s="436" t="str">
        <f>_xlfn.SINGLE(_xlfn.XLOOKUP(A381,L:L,M:M))</f>
        <v>ZL</v>
      </c>
      <c r="I381" s="359" t="str">
        <f>_xlfn.XLOOKUP(H381,$Q$4:$Q$23,$R$4:$R$23)</f>
        <v>Lyons Loosers</v>
      </c>
      <c r="J381" s="339"/>
      <c r="K381" s="113"/>
      <c r="L381" s="147">
        <v>123</v>
      </c>
      <c r="M381" s="149" t="s">
        <v>70</v>
      </c>
      <c r="N381" s="148" t="str">
        <f t="shared" si="7"/>
        <v>Jack Silvagni</v>
      </c>
      <c r="O381" s="178" t="e">
        <f>VLOOKUP(L381,L$2:$M380,2,FALSE)</f>
        <v>#N/A</v>
      </c>
      <c r="Q381" s="317"/>
      <c r="R381" s="114"/>
      <c r="S381" s="114"/>
      <c r="T381" s="114"/>
      <c r="U381" s="114"/>
      <c r="V381" s="114"/>
      <c r="W381" s="114"/>
      <c r="X381" s="114"/>
    </row>
    <row r="382" spans="1:24" x14ac:dyDescent="0.35">
      <c r="A382" s="332">
        <v>486</v>
      </c>
      <c r="B382" s="333">
        <v>37</v>
      </c>
      <c r="C382" s="382" t="s">
        <v>1290</v>
      </c>
      <c r="D382" s="373" t="s">
        <v>824</v>
      </c>
      <c r="E382" s="371" t="s">
        <v>518</v>
      </c>
      <c r="F382" s="337" t="s">
        <v>138</v>
      </c>
      <c r="G382" s="338"/>
      <c r="H382" s="436" t="str">
        <f>_xlfn.SINGLE(_xlfn.XLOOKUP(A382,L:L,M:M))</f>
        <v>ZL</v>
      </c>
      <c r="I382" s="359" t="str">
        <f>_xlfn.XLOOKUP(H382,$Q$4:$Q$23,$R$4:$R$23)</f>
        <v>Lyons Loosers</v>
      </c>
      <c r="J382" s="339"/>
      <c r="K382" s="113"/>
      <c r="L382" s="147">
        <v>129</v>
      </c>
      <c r="M382" s="427" t="s">
        <v>57</v>
      </c>
      <c r="N382" s="148" t="str">
        <f t="shared" si="7"/>
        <v>Lewis Young</v>
      </c>
      <c r="O382" s="178" t="e">
        <f>VLOOKUP(L382,L$2:$M381,2,FALSE)</f>
        <v>#N/A</v>
      </c>
      <c r="Q382" s="317"/>
      <c r="R382" s="114"/>
      <c r="S382" s="114"/>
      <c r="T382" s="114"/>
      <c r="U382" s="114"/>
      <c r="V382" s="114"/>
      <c r="W382" s="114"/>
      <c r="X382" s="114"/>
    </row>
    <row r="383" spans="1:24" x14ac:dyDescent="0.35">
      <c r="A383" s="332">
        <v>514</v>
      </c>
      <c r="B383" s="333">
        <v>30</v>
      </c>
      <c r="C383" s="382" t="s">
        <v>993</v>
      </c>
      <c r="D383" s="373" t="s">
        <v>697</v>
      </c>
      <c r="E383" s="371" t="s">
        <v>267</v>
      </c>
      <c r="F383" s="337" t="s">
        <v>138</v>
      </c>
      <c r="G383" s="338"/>
      <c r="H383" s="436" t="s">
        <v>72</v>
      </c>
      <c r="I383" s="359" t="str">
        <f>_xlfn.XLOOKUP(H383,$Q$4:$Q$23,$R$4:$R$23)</f>
        <v>Lyons Loosers</v>
      </c>
      <c r="J383" s="339" t="s">
        <v>1981</v>
      </c>
      <c r="K383" s="113"/>
      <c r="L383" s="147">
        <v>555</v>
      </c>
      <c r="M383" s="427" t="s">
        <v>62</v>
      </c>
      <c r="N383" s="148" t="str">
        <f t="shared" si="7"/>
        <v>Joe Richards</v>
      </c>
      <c r="O383" s="178" t="e">
        <f>VLOOKUP(L383,L$2:$M382,2,FALSE)</f>
        <v>#N/A</v>
      </c>
      <c r="Q383" s="317"/>
      <c r="R383" s="114"/>
      <c r="S383" s="114"/>
      <c r="T383" s="114"/>
      <c r="U383" s="114"/>
      <c r="V383" s="114"/>
      <c r="W383" s="114"/>
      <c r="X383" s="114"/>
    </row>
    <row r="384" spans="1:24" x14ac:dyDescent="0.35">
      <c r="A384" s="332">
        <v>521</v>
      </c>
      <c r="B384" s="333">
        <v>7</v>
      </c>
      <c r="C384" s="382" t="s">
        <v>1319</v>
      </c>
      <c r="D384" s="373" t="s">
        <v>716</v>
      </c>
      <c r="E384" s="371" t="s">
        <v>169</v>
      </c>
      <c r="F384" s="337" t="s">
        <v>138</v>
      </c>
      <c r="G384" s="338"/>
      <c r="H384" s="436" t="str">
        <f>_xlfn.SINGLE(_xlfn.XLOOKUP(A384,L:L,M:M))</f>
        <v>ZL</v>
      </c>
      <c r="I384" s="359" t="str">
        <f>_xlfn.XLOOKUP(H384,$Q$4:$Q$23,$R$4:$R$23)</f>
        <v>Lyons Loosers</v>
      </c>
      <c r="J384" s="339"/>
      <c r="K384" s="113"/>
      <c r="L384" s="147">
        <v>593</v>
      </c>
      <c r="M384" s="427" t="s">
        <v>64</v>
      </c>
      <c r="N384" s="148" t="str">
        <f t="shared" si="7"/>
        <v>Kamdyn McIntosh</v>
      </c>
      <c r="O384" s="178" t="e">
        <f>VLOOKUP(L384,L$2:$M383,2,FALSE)</f>
        <v>#N/A</v>
      </c>
      <c r="Q384" s="317"/>
      <c r="R384" s="114"/>
      <c r="S384" s="114"/>
      <c r="T384" s="114"/>
      <c r="U384" s="114"/>
      <c r="V384" s="114"/>
      <c r="W384" s="114"/>
      <c r="X384" s="114"/>
    </row>
    <row r="385" spans="1:24" ht="18.600000000000001" thickBot="1" x14ac:dyDescent="0.4">
      <c r="A385" s="332">
        <v>553</v>
      </c>
      <c r="B385" s="333">
        <v>2</v>
      </c>
      <c r="C385" s="382" t="s">
        <v>1377</v>
      </c>
      <c r="D385" s="373" t="s">
        <v>676</v>
      </c>
      <c r="E385" s="371" t="s">
        <v>189</v>
      </c>
      <c r="F385" s="337" t="s">
        <v>139</v>
      </c>
      <c r="G385" s="338"/>
      <c r="H385" s="436" t="str">
        <f>_xlfn.SINGLE(_xlfn.XLOOKUP(A385,L:L,M:M))</f>
        <v>ZL</v>
      </c>
      <c r="I385" s="359" t="str">
        <f>_xlfn.XLOOKUP(H385,$Q$4:$Q$23,$R$4:$R$23)</f>
        <v>Lyons Loosers</v>
      </c>
      <c r="J385" s="339"/>
      <c r="K385" s="117"/>
      <c r="L385" s="152">
        <v>430</v>
      </c>
      <c r="M385" s="430" t="s">
        <v>51</v>
      </c>
      <c r="N385" s="165" t="str">
        <f t="shared" si="7"/>
        <v>Clay  Tucker</v>
      </c>
      <c r="O385" s="178" t="e">
        <f>VLOOKUP(L385,L$2:$M384,2,FALSE)</f>
        <v>#N/A</v>
      </c>
      <c r="Q385" s="317"/>
      <c r="R385" s="114"/>
      <c r="S385" s="114"/>
      <c r="T385" s="114"/>
      <c r="U385" s="114"/>
      <c r="V385" s="114"/>
      <c r="W385" s="114"/>
      <c r="X385" s="114"/>
    </row>
    <row r="386" spans="1:24" x14ac:dyDescent="0.35">
      <c r="A386" s="332">
        <v>558</v>
      </c>
      <c r="B386" s="333">
        <v>8</v>
      </c>
      <c r="C386" s="382" t="s">
        <v>1381</v>
      </c>
      <c r="D386" s="373" t="s">
        <v>694</v>
      </c>
      <c r="E386" s="371" t="s">
        <v>572</v>
      </c>
      <c r="F386" s="337" t="s">
        <v>139</v>
      </c>
      <c r="G386" s="338" t="s">
        <v>2</v>
      </c>
      <c r="H386" s="436" t="s">
        <v>72</v>
      </c>
      <c r="I386" s="359" t="str">
        <f>_xlfn.XLOOKUP(H386,$Q$4:$Q$23,$R$4:$R$23)</f>
        <v>Lyons Loosers</v>
      </c>
      <c r="J386" s="339" t="s">
        <v>1981</v>
      </c>
      <c r="K386" s="111" t="s">
        <v>22</v>
      </c>
      <c r="L386" s="166">
        <v>43</v>
      </c>
      <c r="M386" s="157" t="s">
        <v>66</v>
      </c>
      <c r="N386" s="160" t="str">
        <f t="shared" si="7"/>
        <v>Josh Worrell</v>
      </c>
      <c r="O386" s="178" t="e">
        <f>VLOOKUP(L386,L$2:$M385,2,FALSE)</f>
        <v>#N/A</v>
      </c>
      <c r="Q386" s="317"/>
      <c r="R386" s="114"/>
      <c r="S386" s="114"/>
      <c r="T386" s="114"/>
      <c r="U386" s="114"/>
      <c r="V386" s="114"/>
      <c r="W386" s="114"/>
      <c r="X386" s="114"/>
    </row>
    <row r="387" spans="1:24" x14ac:dyDescent="0.35">
      <c r="A387" s="332">
        <v>587</v>
      </c>
      <c r="B387" s="333">
        <v>20</v>
      </c>
      <c r="C387" s="382" t="s">
        <v>1404</v>
      </c>
      <c r="D387" s="373" t="s">
        <v>738</v>
      </c>
      <c r="E387" s="371" t="s">
        <v>589</v>
      </c>
      <c r="F387" s="337" t="s">
        <v>140</v>
      </c>
      <c r="G387" s="338"/>
      <c r="H387" s="436" t="s">
        <v>72</v>
      </c>
      <c r="I387" s="359" t="str">
        <f>_xlfn.XLOOKUP(H387,$Q$4:$Q$23,$R$4:$R$23)</f>
        <v>Lyons Loosers</v>
      </c>
      <c r="J387" s="339" t="s">
        <v>1981</v>
      </c>
      <c r="K387" s="111"/>
      <c r="L387" s="167">
        <v>154</v>
      </c>
      <c r="M387" s="151" t="s">
        <v>55</v>
      </c>
      <c r="N387" s="148" t="str">
        <f t="shared" si="7"/>
        <v>Brayden Maynard</v>
      </c>
      <c r="O387" s="178" t="e">
        <f>VLOOKUP(L387,L$2:$M386,2,FALSE)</f>
        <v>#N/A</v>
      </c>
      <c r="Q387" s="317"/>
      <c r="R387" s="114"/>
      <c r="S387" s="114"/>
      <c r="T387" s="114"/>
      <c r="U387" s="114"/>
      <c r="V387" s="114"/>
      <c r="W387" s="114"/>
      <c r="X387" s="114"/>
    </row>
    <row r="388" spans="1:24" x14ac:dyDescent="0.35">
      <c r="A388" s="332">
        <v>609</v>
      </c>
      <c r="B388" s="333">
        <v>1</v>
      </c>
      <c r="C388" s="382" t="s">
        <v>1419</v>
      </c>
      <c r="D388" s="373" t="s">
        <v>742</v>
      </c>
      <c r="E388" s="371" t="s">
        <v>186</v>
      </c>
      <c r="F388" s="337" t="s">
        <v>140</v>
      </c>
      <c r="G388" s="338"/>
      <c r="H388" s="436" t="str">
        <f>_xlfn.SINGLE(_xlfn.XLOOKUP(A388,L:L,M:M))</f>
        <v>ZL</v>
      </c>
      <c r="I388" s="359" t="str">
        <f>_xlfn.XLOOKUP(H388,$Q$4:$Q$23,$R$4:$R$23)</f>
        <v>Lyons Loosers</v>
      </c>
      <c r="J388" s="339"/>
      <c r="K388" s="113"/>
      <c r="L388" s="167">
        <v>566</v>
      </c>
      <c r="M388" s="151" t="s">
        <v>59</v>
      </c>
      <c r="N388" s="148" t="str">
        <f t="shared" si="7"/>
        <v>Brandon Zerk-Thatcher</v>
      </c>
      <c r="O388" s="178" t="e">
        <f>VLOOKUP(L388,L$2:$M387,2,FALSE)</f>
        <v>#N/A</v>
      </c>
      <c r="Q388" s="317"/>
      <c r="R388" s="114"/>
      <c r="S388" s="114"/>
      <c r="T388" s="114"/>
      <c r="U388" s="114"/>
      <c r="V388" s="114"/>
      <c r="W388" s="114"/>
      <c r="X388" s="114"/>
    </row>
    <row r="389" spans="1:24" x14ac:dyDescent="0.35">
      <c r="A389" s="332">
        <v>632</v>
      </c>
      <c r="B389" s="333">
        <v>17</v>
      </c>
      <c r="C389" s="382" t="s">
        <v>1437</v>
      </c>
      <c r="D389" s="373" t="s">
        <v>753</v>
      </c>
      <c r="E389" s="371" t="s">
        <v>610</v>
      </c>
      <c r="F389" s="337" t="s">
        <v>141</v>
      </c>
      <c r="G389" s="340" t="s">
        <v>2</v>
      </c>
      <c r="H389" s="436" t="s">
        <v>72</v>
      </c>
      <c r="I389" s="359" t="str">
        <f>_xlfn.XLOOKUP(H389,$Q$4:$Q$23,$R$4:$R$23)</f>
        <v>Lyons Loosers</v>
      </c>
      <c r="J389" s="339" t="s">
        <v>1981</v>
      </c>
      <c r="K389" s="113"/>
      <c r="L389" s="167">
        <v>113</v>
      </c>
      <c r="M389" s="151" t="s">
        <v>888</v>
      </c>
      <c r="N389" s="148" t="str">
        <f t="shared" si="7"/>
        <v>Mitch McGovern</v>
      </c>
      <c r="O389" s="178" t="e">
        <f>VLOOKUP(L389,L$2:$M388,2,FALSE)</f>
        <v>#N/A</v>
      </c>
      <c r="Q389" s="317"/>
      <c r="R389" s="114"/>
      <c r="S389" s="114"/>
      <c r="T389" s="114"/>
      <c r="U389" s="114"/>
      <c r="V389" s="114"/>
      <c r="W389" s="114"/>
      <c r="X389" s="114"/>
    </row>
    <row r="390" spans="1:24" x14ac:dyDescent="0.35">
      <c r="A390" s="332">
        <v>658</v>
      </c>
      <c r="B390" s="333">
        <v>22</v>
      </c>
      <c r="C390" s="382" t="s">
        <v>1457</v>
      </c>
      <c r="D390" s="373" t="s">
        <v>742</v>
      </c>
      <c r="E390" s="371" t="s">
        <v>628</v>
      </c>
      <c r="F390" s="337" t="s">
        <v>142</v>
      </c>
      <c r="G390" s="338"/>
      <c r="H390" s="436" t="str">
        <f>_xlfn.SINGLE(_xlfn.XLOOKUP(A390,L:L,M:M))</f>
        <v>ZL</v>
      </c>
      <c r="I390" s="359" t="str">
        <f>_xlfn.XLOOKUP(H390,$Q$4:$Q$23,$R$4:$R$23)</f>
        <v>Lyons Loosers</v>
      </c>
      <c r="J390" s="339"/>
      <c r="K390" s="113"/>
      <c r="L390" s="167">
        <v>504</v>
      </c>
      <c r="M390" s="425" t="s">
        <v>78</v>
      </c>
      <c r="N390" s="148" t="str">
        <f t="shared" si="7"/>
        <v>Jake Melksham</v>
      </c>
      <c r="O390" s="178" t="e">
        <f>VLOOKUP(L390,L$2:$M389,2,FALSE)</f>
        <v>#N/A</v>
      </c>
      <c r="Q390" s="317"/>
      <c r="R390" s="114"/>
      <c r="S390" s="114"/>
      <c r="T390" s="114"/>
      <c r="U390" s="114"/>
      <c r="V390" s="114"/>
      <c r="W390" s="114"/>
      <c r="X390" s="114"/>
    </row>
    <row r="391" spans="1:24" x14ac:dyDescent="0.35">
      <c r="A391" s="332">
        <v>672</v>
      </c>
      <c r="B391" s="333">
        <v>29</v>
      </c>
      <c r="C391" s="382" t="s">
        <v>1876</v>
      </c>
      <c r="D391" s="373" t="s">
        <v>1695</v>
      </c>
      <c r="E391" s="371" t="s">
        <v>636</v>
      </c>
      <c r="F391" s="337" t="s">
        <v>142</v>
      </c>
      <c r="G391" s="338"/>
      <c r="H391" s="436" t="s">
        <v>72</v>
      </c>
      <c r="I391" s="359" t="str">
        <f>_xlfn.XLOOKUP(H391,$Q$4:$Q$23,$R$4:$R$23)</f>
        <v>Lyons Loosers</v>
      </c>
      <c r="J391" s="339" t="s">
        <v>1981</v>
      </c>
      <c r="K391" s="113"/>
      <c r="L391" s="167">
        <v>377</v>
      </c>
      <c r="M391" s="425" t="s">
        <v>76</v>
      </c>
      <c r="N391" s="148" t="str">
        <f t="shared" si="7"/>
        <v>Jack Ough</v>
      </c>
      <c r="O391" s="178" t="e">
        <f>VLOOKUP(L391,L$2:$M390,2,FALSE)</f>
        <v>#N/A</v>
      </c>
      <c r="Q391" s="317"/>
      <c r="R391" s="114"/>
      <c r="S391" s="114"/>
      <c r="T391" s="114"/>
      <c r="U391" s="114"/>
      <c r="V391" s="114"/>
      <c r="W391" s="114"/>
      <c r="X391" s="114"/>
    </row>
    <row r="392" spans="1:24" x14ac:dyDescent="0.35">
      <c r="A392" s="332">
        <v>699</v>
      </c>
      <c r="B392" s="333">
        <v>4</v>
      </c>
      <c r="C392" s="382" t="s">
        <v>1489</v>
      </c>
      <c r="D392" s="373" t="s">
        <v>869</v>
      </c>
      <c r="E392" s="371" t="s">
        <v>651</v>
      </c>
      <c r="F392" s="337" t="s">
        <v>143</v>
      </c>
      <c r="G392" s="338"/>
      <c r="H392" s="436" t="str">
        <f>_xlfn.SINGLE(_xlfn.XLOOKUP(A392,L:L,M:M))</f>
        <v>ZL</v>
      </c>
      <c r="I392" s="359" t="str">
        <f>_xlfn.XLOOKUP(H392,$Q$4:$Q$23,$R$4:$R$23)</f>
        <v>Lyons Loosers</v>
      </c>
      <c r="J392" s="339"/>
      <c r="K392" s="113"/>
      <c r="L392" s="167">
        <v>21</v>
      </c>
      <c r="M392" s="425" t="s">
        <v>1525</v>
      </c>
      <c r="N392" s="148" t="str">
        <f t="shared" si="7"/>
        <v>Max Michalanney</v>
      </c>
      <c r="O392" s="178" t="e">
        <f>VLOOKUP(L392,L$2:$M391,2,FALSE)</f>
        <v>#N/A</v>
      </c>
      <c r="Q392" s="317"/>
      <c r="R392" s="114"/>
      <c r="S392" s="114"/>
      <c r="T392" s="114"/>
      <c r="U392" s="114"/>
      <c r="V392" s="114"/>
      <c r="W392" s="114"/>
      <c r="X392" s="114"/>
    </row>
    <row r="393" spans="1:24" x14ac:dyDescent="0.35">
      <c r="A393" s="332">
        <v>700</v>
      </c>
      <c r="B393" s="333">
        <v>29</v>
      </c>
      <c r="C393" s="382" t="s">
        <v>1883</v>
      </c>
      <c r="D393" s="373" t="s">
        <v>1472</v>
      </c>
      <c r="E393" s="371" t="s">
        <v>652</v>
      </c>
      <c r="F393" s="337" t="s">
        <v>143</v>
      </c>
      <c r="G393" s="338"/>
      <c r="H393" s="436" t="str">
        <f>_xlfn.SINGLE(_xlfn.XLOOKUP(A393,L:L,M:M))</f>
        <v>ZL</v>
      </c>
      <c r="I393" s="359" t="str">
        <f>_xlfn.XLOOKUP(H393,$Q$4:$Q$23,$R$4:$R$23)</f>
        <v>Lyons Loosers</v>
      </c>
      <c r="J393" s="339"/>
      <c r="K393" s="113"/>
      <c r="L393" s="167">
        <v>12</v>
      </c>
      <c r="M393" s="425" t="s">
        <v>118</v>
      </c>
      <c r="N393" s="148" t="str">
        <f t="shared" si="7"/>
        <v>Sid Draper</v>
      </c>
      <c r="O393" s="178" t="e">
        <f>VLOOKUP(L393,L$2:$M392,2,FALSE)</f>
        <v>#N/A</v>
      </c>
      <c r="Q393" s="317"/>
      <c r="R393" s="114"/>
      <c r="S393" s="114"/>
      <c r="T393" s="114"/>
      <c r="U393" s="114"/>
      <c r="V393" s="114"/>
      <c r="W393" s="114"/>
      <c r="X393" s="114"/>
    </row>
    <row r="394" spans="1:24" x14ac:dyDescent="0.35">
      <c r="A394" s="332">
        <v>717</v>
      </c>
      <c r="B394" s="333">
        <v>11</v>
      </c>
      <c r="C394" s="382" t="s">
        <v>1888</v>
      </c>
      <c r="D394" s="373" t="s">
        <v>715</v>
      </c>
      <c r="E394" s="371" t="s">
        <v>1613</v>
      </c>
      <c r="F394" s="337" t="s">
        <v>143</v>
      </c>
      <c r="G394" s="338" t="s">
        <v>2</v>
      </c>
      <c r="H394" s="436" t="s">
        <v>72</v>
      </c>
      <c r="I394" s="359" t="str">
        <f>_xlfn.XLOOKUP(H394,$Q$4:$Q$23,$R$4:$R$23)</f>
        <v>Lyons Loosers</v>
      </c>
      <c r="J394" s="339" t="s">
        <v>1981</v>
      </c>
      <c r="K394" s="113"/>
      <c r="L394" s="167">
        <v>361</v>
      </c>
      <c r="M394" s="149" t="s">
        <v>70</v>
      </c>
      <c r="N394" s="148" t="str">
        <f t="shared" si="7"/>
        <v>Phoenix Gothard</v>
      </c>
      <c r="O394" s="178" t="e">
        <f>VLOOKUP(L394,L$2:$M393,2,FALSE)</f>
        <v>#N/A</v>
      </c>
      <c r="Q394" s="317"/>
      <c r="R394" s="114"/>
      <c r="S394" s="114"/>
      <c r="T394" s="114"/>
      <c r="U394" s="114"/>
      <c r="V394" s="114"/>
      <c r="W394" s="114"/>
      <c r="X394" s="114"/>
    </row>
    <row r="395" spans="1:24" x14ac:dyDescent="0.35">
      <c r="A395" s="332">
        <v>749</v>
      </c>
      <c r="B395" s="333">
        <v>15</v>
      </c>
      <c r="C395" s="382" t="s">
        <v>1899</v>
      </c>
      <c r="D395" s="373" t="s">
        <v>743</v>
      </c>
      <c r="E395" s="371" t="s">
        <v>281</v>
      </c>
      <c r="F395" s="337" t="s">
        <v>144</v>
      </c>
      <c r="G395" s="338"/>
      <c r="H395" s="436" t="str">
        <f>_xlfn.SINGLE(_xlfn.XLOOKUP(A395,L:L,M:M))</f>
        <v>ZL</v>
      </c>
      <c r="I395" s="359" t="str">
        <f>_xlfn.XLOOKUP(H395,$Q$4:$Q$23,$R$4:$R$23)</f>
        <v>Lyons Loosers</v>
      </c>
      <c r="J395" s="339"/>
      <c r="K395" s="113"/>
      <c r="L395" s="167">
        <v>749</v>
      </c>
      <c r="M395" s="149" t="s">
        <v>72</v>
      </c>
      <c r="N395" s="148" t="str">
        <f t="shared" si="7"/>
        <v>Jamie Cripps</v>
      </c>
      <c r="O395" s="178" t="e">
        <f>VLOOKUP(L395,L$2:$M394,2,FALSE)</f>
        <v>#N/A</v>
      </c>
      <c r="Q395" s="317"/>
      <c r="R395" s="114"/>
      <c r="S395" s="114"/>
      <c r="T395" s="114"/>
      <c r="U395" s="114"/>
      <c r="V395" s="114"/>
      <c r="W395" s="114"/>
      <c r="X395" s="114"/>
    </row>
    <row r="396" spans="1:24" x14ac:dyDescent="0.35">
      <c r="A396" s="332">
        <v>758</v>
      </c>
      <c r="B396" s="333">
        <v>27</v>
      </c>
      <c r="C396" s="382" t="s">
        <v>1906</v>
      </c>
      <c r="D396" s="373" t="s">
        <v>708</v>
      </c>
      <c r="E396" s="371" t="s">
        <v>1594</v>
      </c>
      <c r="F396" s="337" t="s">
        <v>144</v>
      </c>
      <c r="G396" s="338" t="s">
        <v>2</v>
      </c>
      <c r="H396" s="436" t="s">
        <v>72</v>
      </c>
      <c r="I396" s="359" t="str">
        <f>_xlfn.XLOOKUP(H396,$Q$4:$Q$23,$R$4:$R$23)</f>
        <v>Lyons Loosers</v>
      </c>
      <c r="J396" s="339" t="s">
        <v>1981</v>
      </c>
      <c r="K396" s="113"/>
      <c r="L396" s="167">
        <v>603</v>
      </c>
      <c r="M396" s="149" t="s">
        <v>68</v>
      </c>
      <c r="N396" s="148" t="str">
        <f t="shared" si="7"/>
        <v>Josh Smillie</v>
      </c>
      <c r="O396" s="178" t="e">
        <f>VLOOKUP(L396,L$2:$M395,2,FALSE)</f>
        <v>#N/A</v>
      </c>
      <c r="Q396" s="317"/>
      <c r="R396" s="114"/>
      <c r="S396" s="114"/>
      <c r="T396" s="114"/>
      <c r="U396" s="114"/>
      <c r="V396" s="114"/>
      <c r="W396" s="114"/>
      <c r="X396" s="114"/>
    </row>
    <row r="397" spans="1:24" x14ac:dyDescent="0.35">
      <c r="A397" s="332">
        <v>16</v>
      </c>
      <c r="B397" s="333">
        <v>20</v>
      </c>
      <c r="C397" s="382" t="s">
        <v>937</v>
      </c>
      <c r="D397" s="373" t="s">
        <v>199</v>
      </c>
      <c r="E397" s="371" t="s">
        <v>218</v>
      </c>
      <c r="F397" s="337" t="s">
        <v>128</v>
      </c>
      <c r="G397" s="338"/>
      <c r="H397" s="436" t="str">
        <f>_xlfn.SINGLE(_xlfn.XLOOKUP(A397,L:L,M:M))</f>
        <v>DM</v>
      </c>
      <c r="I397" s="359" t="str">
        <f>_xlfn.XLOOKUP(H397,$Q$4:$Q$23,$R$4:$R$23)</f>
        <v>Mozziebites</v>
      </c>
      <c r="J397" s="339"/>
      <c r="K397" s="113"/>
      <c r="L397" s="167">
        <v>383</v>
      </c>
      <c r="M397" s="149" t="s">
        <v>74</v>
      </c>
      <c r="N397" s="148" t="str">
        <f t="shared" si="7"/>
        <v>Sam Taylor</v>
      </c>
      <c r="O397" s="178" t="e">
        <f>VLOOKUP(L397,L$2:$M396,2,FALSE)</f>
        <v>#N/A</v>
      </c>
      <c r="Q397" s="317"/>
      <c r="R397" s="114"/>
      <c r="S397" s="114"/>
      <c r="T397" s="114"/>
      <c r="U397" s="114"/>
      <c r="V397" s="114"/>
      <c r="W397" s="114"/>
      <c r="X397" s="114"/>
    </row>
    <row r="398" spans="1:24" x14ac:dyDescent="0.35">
      <c r="A398" s="332">
        <v>21</v>
      </c>
      <c r="B398" s="333">
        <v>16</v>
      </c>
      <c r="C398" s="382" t="s">
        <v>941</v>
      </c>
      <c r="D398" s="373" t="s">
        <v>690</v>
      </c>
      <c r="E398" s="371" t="s">
        <v>222</v>
      </c>
      <c r="F398" s="337" t="s">
        <v>128</v>
      </c>
      <c r="G398" s="338"/>
      <c r="H398" s="436" t="str">
        <f>_xlfn.SINGLE(_xlfn.XLOOKUP(A398,L:L,M:M))</f>
        <v>DM</v>
      </c>
      <c r="I398" s="359" t="str">
        <f>_xlfn.XLOOKUP(H398,$Q$4:$Q$23,$R$4:$R$23)</f>
        <v>Mozziebites</v>
      </c>
      <c r="J398" s="339"/>
      <c r="K398" s="113"/>
      <c r="L398" s="167">
        <v>697</v>
      </c>
      <c r="M398" s="427" t="s">
        <v>51</v>
      </c>
      <c r="N398" s="148" t="str">
        <f t="shared" si="7"/>
        <v>Sam Wicks</v>
      </c>
      <c r="O398" s="178" t="e">
        <f>VLOOKUP(L398,L$2:$M397,2,FALSE)</f>
        <v>#N/A</v>
      </c>
      <c r="Q398" s="317"/>
      <c r="R398" s="114"/>
      <c r="S398" s="114"/>
      <c r="T398" s="114"/>
      <c r="U398" s="114"/>
      <c r="V398" s="114"/>
      <c r="W398" s="114"/>
      <c r="X398" s="114"/>
    </row>
    <row r="399" spans="1:24" x14ac:dyDescent="0.35">
      <c r="A399" s="332">
        <v>39</v>
      </c>
      <c r="B399" s="333">
        <v>19</v>
      </c>
      <c r="C399" s="382" t="s">
        <v>956</v>
      </c>
      <c r="D399" s="373" t="s">
        <v>700</v>
      </c>
      <c r="E399" s="371" t="s">
        <v>236</v>
      </c>
      <c r="F399" s="337" t="s">
        <v>128</v>
      </c>
      <c r="G399" s="338" t="s">
        <v>2</v>
      </c>
      <c r="H399" s="436" t="s">
        <v>1525</v>
      </c>
      <c r="I399" s="359" t="str">
        <f>_xlfn.XLOOKUP(H399,$Q$4:$Q$23,$R$4:$R$23)</f>
        <v>Mozziebites</v>
      </c>
      <c r="J399" s="339" t="s">
        <v>1981</v>
      </c>
      <c r="K399" s="113"/>
      <c r="L399" s="167">
        <v>538</v>
      </c>
      <c r="M399" s="427" t="s">
        <v>64</v>
      </c>
      <c r="N399" s="148" t="str">
        <f t="shared" si="7"/>
        <v>Logan Evans</v>
      </c>
      <c r="O399" s="178" t="e">
        <f>VLOOKUP(L399,L$2:$M398,2,FALSE)</f>
        <v>#N/A</v>
      </c>
      <c r="Q399" s="317"/>
      <c r="R399" s="114"/>
      <c r="S399" s="114"/>
      <c r="T399" s="114"/>
      <c r="U399" s="114"/>
      <c r="V399" s="114"/>
      <c r="W399" s="114"/>
      <c r="X399" s="114"/>
    </row>
    <row r="400" spans="1:24" x14ac:dyDescent="0.35">
      <c r="A400" s="332">
        <v>56</v>
      </c>
      <c r="B400" s="333">
        <v>14</v>
      </c>
      <c r="C400" s="382" t="s">
        <v>1147</v>
      </c>
      <c r="D400" s="373" t="s">
        <v>676</v>
      </c>
      <c r="E400" s="371" t="s">
        <v>385</v>
      </c>
      <c r="F400" s="337" t="s">
        <v>129</v>
      </c>
      <c r="G400" s="338"/>
      <c r="H400" s="436" t="str">
        <f>_xlfn.SINGLE(_xlfn.XLOOKUP(A400,L:L,M:M))</f>
        <v>DM</v>
      </c>
      <c r="I400" s="359" t="str">
        <f>_xlfn.XLOOKUP(H400,$Q$4:$Q$23,$R$4:$R$23)</f>
        <v>Mozziebites</v>
      </c>
      <c r="J400" s="339"/>
      <c r="K400" s="113"/>
      <c r="L400" s="167">
        <v>278</v>
      </c>
      <c r="M400" s="427" t="s">
        <v>62</v>
      </c>
      <c r="N400" s="148" t="str">
        <f t="shared" si="7"/>
        <v>Bailey Humphrey</v>
      </c>
      <c r="O400" s="178" t="e">
        <f>VLOOKUP(L400,L$2:$M399,2,FALSE)</f>
        <v>#N/A</v>
      </c>
      <c r="Q400" s="317"/>
      <c r="R400" s="114"/>
      <c r="S400" s="114"/>
      <c r="T400" s="114"/>
      <c r="U400" s="114"/>
      <c r="V400" s="114"/>
      <c r="W400" s="114"/>
      <c r="X400" s="114"/>
    </row>
    <row r="401" spans="1:24" x14ac:dyDescent="0.35">
      <c r="A401" s="332">
        <v>85</v>
      </c>
      <c r="B401" s="333">
        <v>44</v>
      </c>
      <c r="C401" s="382" t="s">
        <v>998</v>
      </c>
      <c r="D401" s="373" t="s">
        <v>361</v>
      </c>
      <c r="E401" s="371" t="s">
        <v>271</v>
      </c>
      <c r="F401" s="337" t="s">
        <v>129</v>
      </c>
      <c r="G401" s="338"/>
      <c r="H401" s="436" t="str">
        <f>_xlfn.SINGLE(_xlfn.XLOOKUP(A401,L:L,M:M))</f>
        <v>DM</v>
      </c>
      <c r="I401" s="359" t="str">
        <f>_xlfn.XLOOKUP(H401,$Q$4:$Q$23,$R$4:$R$23)</f>
        <v>Mozziebites</v>
      </c>
      <c r="J401" s="339"/>
      <c r="K401" s="113"/>
      <c r="L401" s="167">
        <v>112</v>
      </c>
      <c r="M401" s="427" t="s">
        <v>57</v>
      </c>
      <c r="N401" s="148" t="str">
        <f t="shared" si="7"/>
        <v>Cooper Lord</v>
      </c>
      <c r="O401" s="178" t="e">
        <f>VLOOKUP(L401,L$2:$M400,2,FALSE)</f>
        <v>#N/A</v>
      </c>
      <c r="Q401" s="317"/>
      <c r="R401" s="114"/>
      <c r="S401" s="114"/>
      <c r="T401" s="114"/>
      <c r="U401" s="114"/>
      <c r="V401" s="114"/>
      <c r="W401" s="114"/>
      <c r="X401" s="114"/>
    </row>
    <row r="402" spans="1:24" x14ac:dyDescent="0.35">
      <c r="A402" s="332">
        <v>86</v>
      </c>
      <c r="B402" s="333">
        <v>21</v>
      </c>
      <c r="C402" s="382" t="s">
        <v>999</v>
      </c>
      <c r="D402" s="373" t="s">
        <v>721</v>
      </c>
      <c r="E402" s="371" t="s">
        <v>272</v>
      </c>
      <c r="F402" s="337" t="s">
        <v>129</v>
      </c>
      <c r="G402" s="338" t="s">
        <v>2</v>
      </c>
      <c r="H402" s="436" t="s">
        <v>1525</v>
      </c>
      <c r="I402" s="359" t="str">
        <f>_xlfn.XLOOKUP(H402,$Q$4:$Q$23,$R$4:$R$23)</f>
        <v>Mozziebites</v>
      </c>
      <c r="J402" s="339" t="s">
        <v>1981</v>
      </c>
      <c r="K402" s="113"/>
      <c r="L402" s="167">
        <v>261</v>
      </c>
      <c r="M402" s="150" t="s">
        <v>117</v>
      </c>
      <c r="N402" s="148" t="str">
        <f t="shared" si="7"/>
        <v>Charlie Ballard</v>
      </c>
      <c r="O402" s="178" t="e">
        <f>VLOOKUP(L402,L$2:$M401,2,FALSE)</f>
        <v>#N/A</v>
      </c>
      <c r="Q402" s="317"/>
      <c r="R402" s="114"/>
      <c r="S402" s="114"/>
      <c r="T402" s="114"/>
      <c r="U402" s="114"/>
      <c r="V402" s="114"/>
      <c r="W402" s="114"/>
      <c r="X402" s="114"/>
    </row>
    <row r="403" spans="1:24" x14ac:dyDescent="0.35">
      <c r="A403" s="332">
        <v>108</v>
      </c>
      <c r="B403" s="333">
        <v>20</v>
      </c>
      <c r="C403" s="382" t="s">
        <v>1014</v>
      </c>
      <c r="D403" s="373" t="s">
        <v>730</v>
      </c>
      <c r="E403" s="371" t="s">
        <v>284</v>
      </c>
      <c r="F403" s="337" t="s">
        <v>130</v>
      </c>
      <c r="G403" s="338"/>
      <c r="H403" s="436" t="str">
        <f>_xlfn.SINGLE(_xlfn.XLOOKUP(A403,L:L,M:M))</f>
        <v>DM</v>
      </c>
      <c r="I403" s="359" t="str">
        <f>_xlfn.XLOOKUP(H403,$Q$4:$Q$23,$R$4:$R$23)</f>
        <v>Mozziebites</v>
      </c>
      <c r="J403" s="339"/>
      <c r="K403" s="113"/>
      <c r="L403" s="167">
        <v>737</v>
      </c>
      <c r="M403" s="150" t="s">
        <v>886</v>
      </c>
      <c r="N403" s="148" t="str">
        <f t="shared" si="7"/>
        <v>Cody Weightman</v>
      </c>
      <c r="O403" s="178" t="e">
        <f>VLOOKUP(L403,L$2:$M402,2,FALSE)</f>
        <v>#N/A</v>
      </c>
      <c r="Q403" s="317"/>
      <c r="R403" s="114"/>
      <c r="S403" s="114"/>
      <c r="T403" s="114"/>
      <c r="U403" s="114"/>
      <c r="V403" s="114"/>
      <c r="W403" s="114"/>
      <c r="X403" s="114"/>
    </row>
    <row r="404" spans="1:24" x14ac:dyDescent="0.35">
      <c r="A404" s="332">
        <v>141</v>
      </c>
      <c r="B404" s="333">
        <v>17</v>
      </c>
      <c r="C404" s="382" t="s">
        <v>1049</v>
      </c>
      <c r="D404" s="373" t="s">
        <v>682</v>
      </c>
      <c r="E404" s="371" t="s">
        <v>309</v>
      </c>
      <c r="F404" s="337" t="s">
        <v>131</v>
      </c>
      <c r="G404" s="338"/>
      <c r="H404" s="436" t="s">
        <v>1525</v>
      </c>
      <c r="I404" s="359" t="str">
        <f>_xlfn.XLOOKUP(H404,$Q$4:$Q$23,$R$4:$R$23)</f>
        <v>Mozziebites</v>
      </c>
      <c r="J404" s="339" t="s">
        <v>1981</v>
      </c>
      <c r="K404" s="113"/>
      <c r="L404" s="167">
        <v>532</v>
      </c>
      <c r="M404" s="150" t="s">
        <v>49</v>
      </c>
      <c r="N404" s="148" t="str">
        <f t="shared" si="7"/>
        <v>Ryan Burton</v>
      </c>
      <c r="O404" s="178" t="e">
        <f>VLOOKUP(L404,L$2:$M403,2,FALSE)</f>
        <v>#N/A</v>
      </c>
      <c r="Q404" s="317"/>
      <c r="R404" s="114"/>
      <c r="S404" s="114"/>
      <c r="T404" s="114"/>
      <c r="U404" s="114"/>
      <c r="V404" s="114"/>
      <c r="W404" s="114"/>
      <c r="X404" s="114"/>
    </row>
    <row r="405" spans="1:24" ht="18.600000000000001" thickBot="1" x14ac:dyDescent="0.4">
      <c r="A405" s="332">
        <v>173</v>
      </c>
      <c r="B405" s="333">
        <v>24</v>
      </c>
      <c r="C405" s="382" t="s">
        <v>1074</v>
      </c>
      <c r="D405" s="373" t="s">
        <v>742</v>
      </c>
      <c r="E405" s="371" t="s">
        <v>329</v>
      </c>
      <c r="F405" s="337" t="s">
        <v>132</v>
      </c>
      <c r="G405" s="338"/>
      <c r="H405" s="436" t="str">
        <f>_xlfn.SINGLE(_xlfn.XLOOKUP(A405,L:L,M:M))</f>
        <v>DM</v>
      </c>
      <c r="I405" s="359" t="str">
        <f>_xlfn.XLOOKUP(H405,$Q$4:$Q$23,$R$4:$R$23)</f>
        <v>Mozziebites</v>
      </c>
      <c r="J405" s="339"/>
      <c r="K405" s="117"/>
      <c r="L405" s="168">
        <v>208</v>
      </c>
      <c r="M405" s="158" t="s">
        <v>53</v>
      </c>
      <c r="N405" s="154" t="str">
        <f t="shared" si="7"/>
        <v>Archie Roberts</v>
      </c>
      <c r="O405" s="178" t="e">
        <f>VLOOKUP(L405,L$2:$M404,2,FALSE)</f>
        <v>#N/A</v>
      </c>
      <c r="Q405" s="317"/>
      <c r="R405" s="114"/>
      <c r="S405" s="114"/>
      <c r="T405" s="114"/>
      <c r="U405" s="114"/>
      <c r="V405" s="114"/>
      <c r="W405" s="114"/>
      <c r="X405" s="114"/>
    </row>
    <row r="406" spans="1:24" x14ac:dyDescent="0.35">
      <c r="A406" s="332">
        <v>175</v>
      </c>
      <c r="B406" s="333">
        <v>6</v>
      </c>
      <c r="C406" s="382" t="s">
        <v>1076</v>
      </c>
      <c r="D406" s="373" t="s">
        <v>756</v>
      </c>
      <c r="E406" s="371" t="s">
        <v>331</v>
      </c>
      <c r="F406" s="337" t="s">
        <v>132</v>
      </c>
      <c r="G406" s="338"/>
      <c r="H406" s="436" t="str">
        <f>_xlfn.SINGLE(_xlfn.XLOOKUP(A406,L:L,M:M))</f>
        <v>DM</v>
      </c>
      <c r="I406" s="359" t="str">
        <f>_xlfn.XLOOKUP(H406,$Q$4:$Q$23,$R$4:$R$23)</f>
        <v>Mozziebites</v>
      </c>
      <c r="J406" s="339"/>
      <c r="K406" s="111" t="s">
        <v>23</v>
      </c>
      <c r="L406" s="145">
        <v>434</v>
      </c>
      <c r="M406" s="426" t="s">
        <v>118</v>
      </c>
      <c r="N406" s="146" t="str">
        <f t="shared" si="7"/>
        <v>Joshua Weddle</v>
      </c>
      <c r="O406" s="178" t="e">
        <f>VLOOKUP(L406,L$2:$M405,2,FALSE)</f>
        <v>#N/A</v>
      </c>
      <c r="Q406" s="317"/>
      <c r="R406" s="114"/>
      <c r="S406" s="114"/>
      <c r="T406" s="114"/>
      <c r="U406" s="114"/>
      <c r="V406" s="114"/>
      <c r="W406" s="114"/>
      <c r="X406" s="114"/>
    </row>
    <row r="407" spans="1:24" x14ac:dyDescent="0.35">
      <c r="A407" s="332">
        <v>183</v>
      </c>
      <c r="B407" s="333">
        <v>41</v>
      </c>
      <c r="C407" s="382" t="s">
        <v>1739</v>
      </c>
      <c r="D407" s="373" t="s">
        <v>1664</v>
      </c>
      <c r="E407" s="371" t="s">
        <v>1575</v>
      </c>
      <c r="F407" s="337" t="s">
        <v>132</v>
      </c>
      <c r="G407" s="338" t="s">
        <v>2</v>
      </c>
      <c r="H407" s="436" t="s">
        <v>1525</v>
      </c>
      <c r="I407" s="359" t="str">
        <f>_xlfn.XLOOKUP(H407,$Q$4:$Q$23,$R$4:$R$23)</f>
        <v>Mozziebites</v>
      </c>
      <c r="J407" s="339" t="s">
        <v>1981</v>
      </c>
      <c r="K407" s="113"/>
      <c r="L407" s="147">
        <v>108</v>
      </c>
      <c r="M407" s="425" t="s">
        <v>1525</v>
      </c>
      <c r="N407" s="148" t="str">
        <f t="shared" si="7"/>
        <v>Elijah Hollands</v>
      </c>
      <c r="O407" s="178" t="e">
        <f>VLOOKUP(L407,L$2:$M406,2,FALSE)</f>
        <v>#N/A</v>
      </c>
      <c r="Q407" s="317"/>
      <c r="R407" s="114"/>
      <c r="S407" s="114"/>
      <c r="T407" s="114"/>
      <c r="U407" s="114"/>
      <c r="V407" s="114"/>
      <c r="W407" s="114"/>
      <c r="X407" s="114"/>
    </row>
    <row r="408" spans="1:24" x14ac:dyDescent="0.35">
      <c r="A408" s="332">
        <v>219</v>
      </c>
      <c r="B408" s="333">
        <v>8</v>
      </c>
      <c r="C408" s="382" t="s">
        <v>1110</v>
      </c>
      <c r="D408" s="373" t="s">
        <v>380</v>
      </c>
      <c r="E408" s="371" t="s">
        <v>152</v>
      </c>
      <c r="F408" s="337" t="s">
        <v>133</v>
      </c>
      <c r="G408" s="338"/>
      <c r="H408" s="436" t="str">
        <f>_xlfn.SINGLE(_xlfn.XLOOKUP(A408,L:L,M:M))</f>
        <v>DM</v>
      </c>
      <c r="I408" s="359" t="str">
        <f>_xlfn.XLOOKUP(H408,$Q$4:$Q$23,$R$4:$R$23)</f>
        <v>Mozziebites</v>
      </c>
      <c r="J408" s="339"/>
      <c r="K408" s="113"/>
      <c r="L408" s="147">
        <v>271</v>
      </c>
      <c r="M408" s="425" t="s">
        <v>76</v>
      </c>
      <c r="N408" s="148" t="str">
        <f t="shared" si="7"/>
        <v>Brayden Fiorini</v>
      </c>
      <c r="O408" s="178" t="e">
        <f>VLOOKUP(L408,L$2:$M407,2,FALSE)</f>
        <v>#N/A</v>
      </c>
      <c r="Q408" s="317"/>
      <c r="R408" s="114"/>
      <c r="S408" s="114"/>
      <c r="T408" s="114"/>
      <c r="U408" s="114"/>
      <c r="V408" s="114"/>
      <c r="W408" s="114"/>
      <c r="X408" s="114"/>
    </row>
    <row r="409" spans="1:24" x14ac:dyDescent="0.35">
      <c r="A409" s="332">
        <v>230</v>
      </c>
      <c r="B409" s="333">
        <v>32</v>
      </c>
      <c r="C409" s="382" t="s">
        <v>1119</v>
      </c>
      <c r="D409" s="373" t="s">
        <v>260</v>
      </c>
      <c r="E409" s="371" t="s">
        <v>365</v>
      </c>
      <c r="F409" s="337" t="s">
        <v>133</v>
      </c>
      <c r="G409" s="338"/>
      <c r="H409" s="436" t="str">
        <f>_xlfn.SINGLE(_xlfn.XLOOKUP(A409,L:L,M:M))</f>
        <v>DM</v>
      </c>
      <c r="I409" s="359" t="str">
        <f>_xlfn.XLOOKUP(H409,$Q$4:$Q$23,$R$4:$R$23)</f>
        <v>Mozziebites</v>
      </c>
      <c r="J409" s="339"/>
      <c r="K409" s="113"/>
      <c r="L409" s="147">
        <v>147</v>
      </c>
      <c r="M409" s="425" t="s">
        <v>78</v>
      </c>
      <c r="N409" s="148" t="str">
        <f t="shared" si="7"/>
        <v>Jeremy Howe</v>
      </c>
      <c r="O409" s="178" t="e">
        <f>VLOOKUP(L409,L$2:$M408,2,FALSE)</f>
        <v>#N/A</v>
      </c>
      <c r="Q409" s="317"/>
      <c r="R409" s="114"/>
      <c r="S409" s="114"/>
      <c r="T409" s="114"/>
      <c r="U409" s="114"/>
      <c r="V409" s="114"/>
      <c r="W409" s="114"/>
      <c r="X409" s="114"/>
    </row>
    <row r="410" spans="1:24" x14ac:dyDescent="0.35">
      <c r="A410" s="332">
        <v>235</v>
      </c>
      <c r="B410" s="333">
        <v>21</v>
      </c>
      <c r="C410" s="382" t="s">
        <v>1749</v>
      </c>
      <c r="D410" s="373" t="s">
        <v>1073</v>
      </c>
      <c r="E410" s="371" t="s">
        <v>368</v>
      </c>
      <c r="F410" s="337" t="s">
        <v>133</v>
      </c>
      <c r="G410" s="342"/>
      <c r="H410" s="436" t="s">
        <v>1525</v>
      </c>
      <c r="I410" s="359" t="str">
        <f>_xlfn.XLOOKUP(H410,$Q$4:$Q$23,$R$4:$R$23)</f>
        <v>Mozziebites</v>
      </c>
      <c r="J410" s="339" t="s">
        <v>1981</v>
      </c>
      <c r="K410" s="113"/>
      <c r="L410" s="147">
        <v>676</v>
      </c>
      <c r="M410" s="149" t="s">
        <v>74</v>
      </c>
      <c r="N410" s="148" t="str">
        <f t="shared" si="7"/>
        <v>James Jordon</v>
      </c>
      <c r="O410" s="178" t="e">
        <f>VLOOKUP(L410,L$2:$M409,2,FALSE)</f>
        <v>#N/A</v>
      </c>
      <c r="Q410" s="317"/>
      <c r="R410" s="114"/>
      <c r="S410" s="114"/>
      <c r="T410" s="114"/>
      <c r="U410" s="114"/>
      <c r="V410" s="114"/>
      <c r="W410" s="114"/>
      <c r="X410" s="114"/>
    </row>
    <row r="411" spans="1:24" x14ac:dyDescent="0.35">
      <c r="A411" s="332">
        <v>283</v>
      </c>
      <c r="B411" s="333">
        <v>23</v>
      </c>
      <c r="C411" s="382" t="s">
        <v>1159</v>
      </c>
      <c r="D411" s="373" t="s">
        <v>771</v>
      </c>
      <c r="E411" s="371" t="s">
        <v>395</v>
      </c>
      <c r="F411" s="337" t="s">
        <v>135</v>
      </c>
      <c r="G411" s="338"/>
      <c r="H411" s="436" t="s">
        <v>1525</v>
      </c>
      <c r="I411" s="359" t="str">
        <f>_xlfn.XLOOKUP(H411,$Q$4:$Q$23,$R$4:$R$23)</f>
        <v>Mozziebites</v>
      </c>
      <c r="J411" s="339" t="s">
        <v>1981</v>
      </c>
      <c r="K411" s="113"/>
      <c r="L411" s="147">
        <v>591</v>
      </c>
      <c r="M411" s="149" t="s">
        <v>68</v>
      </c>
      <c r="N411" s="148" t="str">
        <f t="shared" si="7"/>
        <v>Rhyan Mansell</v>
      </c>
      <c r="O411" s="178" t="e">
        <f>VLOOKUP(L411,L$2:$M410,2,FALSE)</f>
        <v>#N/A</v>
      </c>
      <c r="Q411" s="317"/>
      <c r="R411" s="114"/>
      <c r="S411" s="114"/>
      <c r="T411" s="114"/>
      <c r="U411" s="114"/>
    </row>
    <row r="412" spans="1:24" x14ac:dyDescent="0.35">
      <c r="A412" s="332">
        <v>309</v>
      </c>
      <c r="B412" s="333">
        <v>40</v>
      </c>
      <c r="C412" s="382" t="s">
        <v>1772</v>
      </c>
      <c r="D412" s="373" t="s">
        <v>1682</v>
      </c>
      <c r="E412" s="371" t="s">
        <v>383</v>
      </c>
      <c r="F412" s="337" t="s">
        <v>134</v>
      </c>
      <c r="G412" s="338" t="s">
        <v>2</v>
      </c>
      <c r="H412" s="436" t="str">
        <f>_xlfn.SINGLE(_xlfn.XLOOKUP(A412,L:L,M:M))</f>
        <v>DM</v>
      </c>
      <c r="I412" s="359" t="str">
        <f>_xlfn.XLOOKUP(H412,$Q$4:$Q$23,$R$4:$R$23)</f>
        <v>Mozziebites</v>
      </c>
      <c r="J412" s="339"/>
      <c r="K412" s="113"/>
      <c r="L412" s="147">
        <v>700</v>
      </c>
      <c r="M412" s="149" t="s">
        <v>72</v>
      </c>
      <c r="N412" s="148" t="str">
        <f t="shared" si="7"/>
        <v>Lachlan Bramble</v>
      </c>
      <c r="O412" s="178" t="e">
        <f>VLOOKUP(L412,L$2:$M411,2,FALSE)</f>
        <v>#N/A</v>
      </c>
      <c r="Q412" s="317"/>
      <c r="R412" s="114"/>
      <c r="S412" s="114"/>
      <c r="T412" s="114"/>
      <c r="U412" s="114"/>
    </row>
    <row r="413" spans="1:24" x14ac:dyDescent="0.35">
      <c r="A413" s="332">
        <v>318</v>
      </c>
      <c r="B413" s="333">
        <v>39</v>
      </c>
      <c r="C413" s="382" t="s">
        <v>1189</v>
      </c>
      <c r="D413" s="373" t="s">
        <v>767</v>
      </c>
      <c r="E413" s="371" t="s">
        <v>157</v>
      </c>
      <c r="F413" s="337" t="s">
        <v>134</v>
      </c>
      <c r="G413" s="342"/>
      <c r="H413" s="438" t="str">
        <f>_xlfn.SINGLE(_xlfn.XLOOKUP(A413,L:L,M:M))</f>
        <v>DM</v>
      </c>
      <c r="I413" s="359" t="str">
        <f>_xlfn.XLOOKUP(H413,$Q$4:$Q$23,$R$4:$R$23)</f>
        <v>Mozziebites</v>
      </c>
      <c r="J413" s="339"/>
      <c r="K413" s="113"/>
      <c r="L413" s="147">
        <v>647</v>
      </c>
      <c r="M413" s="149" t="s">
        <v>70</v>
      </c>
      <c r="N413" s="148" t="str">
        <f t="shared" si="7"/>
        <v>Tobie Travaglia</v>
      </c>
      <c r="O413" s="178" t="e">
        <f>VLOOKUP(L413,L$2:$M412,2,FALSE)</f>
        <v>#N/A</v>
      </c>
      <c r="Q413" s="317"/>
      <c r="R413" s="114"/>
      <c r="S413" s="114"/>
      <c r="T413" s="114"/>
    </row>
    <row r="414" spans="1:24" x14ac:dyDescent="0.35">
      <c r="A414" s="332">
        <v>335</v>
      </c>
      <c r="B414" s="333">
        <v>14</v>
      </c>
      <c r="C414" s="382" t="s">
        <v>1200</v>
      </c>
      <c r="D414" s="373" t="s">
        <v>796</v>
      </c>
      <c r="E414" s="371" t="s">
        <v>427</v>
      </c>
      <c r="F414" s="337" t="s">
        <v>134</v>
      </c>
      <c r="G414" s="338" t="s">
        <v>2</v>
      </c>
      <c r="H414" s="436" t="s">
        <v>1525</v>
      </c>
      <c r="I414" s="359" t="str">
        <f>_xlfn.XLOOKUP(H414,$Q$4:$Q$23,$R$4:$R$23)</f>
        <v>Mozziebites</v>
      </c>
      <c r="J414" s="339" t="s">
        <v>1981</v>
      </c>
      <c r="K414" s="113"/>
      <c r="L414" s="147">
        <v>81</v>
      </c>
      <c r="M414" s="427" t="s">
        <v>57</v>
      </c>
      <c r="N414" s="148" t="str">
        <f t="shared" si="7"/>
        <v>Henry Smith</v>
      </c>
      <c r="O414" s="178" t="e">
        <f>VLOOKUP(L414,L$2:$M413,2,FALSE)</f>
        <v>#N/A</v>
      </c>
      <c r="Q414" s="317"/>
    </row>
    <row r="415" spans="1:24" x14ac:dyDescent="0.35">
      <c r="A415" s="332">
        <v>366</v>
      </c>
      <c r="B415" s="333">
        <v>27</v>
      </c>
      <c r="C415" s="382" t="s">
        <v>1226</v>
      </c>
      <c r="D415" s="373" t="s">
        <v>310</v>
      </c>
      <c r="E415" s="371" t="s">
        <v>217</v>
      </c>
      <c r="F415" s="337" t="s">
        <v>136</v>
      </c>
      <c r="G415" s="338"/>
      <c r="H415" s="436" t="str">
        <f>_xlfn.SINGLE(_xlfn.XLOOKUP(A415,L:L,M:M))</f>
        <v>DM</v>
      </c>
      <c r="I415" s="359" t="str">
        <f>_xlfn.XLOOKUP(H415,$Q$4:$Q$23,$R$4:$R$23)</f>
        <v>Mozziebites</v>
      </c>
      <c r="J415" s="339"/>
      <c r="K415" s="113"/>
      <c r="L415" s="147">
        <v>613</v>
      </c>
      <c r="M415" s="427" t="s">
        <v>62</v>
      </c>
      <c r="N415" s="148" t="str">
        <f t="shared" si="7"/>
        <v>Hugh Boxshall</v>
      </c>
      <c r="O415" s="178" t="e">
        <f>VLOOKUP(L415,L$2:$M414,2,FALSE)</f>
        <v>#N/A</v>
      </c>
      <c r="Q415" s="317"/>
    </row>
    <row r="416" spans="1:24" x14ac:dyDescent="0.35">
      <c r="A416" s="332">
        <v>384</v>
      </c>
      <c r="B416" s="333">
        <v>1</v>
      </c>
      <c r="C416" s="382" t="s">
        <v>1239</v>
      </c>
      <c r="D416" s="373" t="s">
        <v>744</v>
      </c>
      <c r="E416" s="371" t="s">
        <v>460</v>
      </c>
      <c r="F416" s="337" t="s">
        <v>136</v>
      </c>
      <c r="G416" s="340"/>
      <c r="H416" s="436" t="s">
        <v>1525</v>
      </c>
      <c r="I416" s="359" t="str">
        <f>_xlfn.XLOOKUP(H416,$Q$4:$Q$23,$R$4:$R$23)</f>
        <v>Mozziebites</v>
      </c>
      <c r="J416" s="339" t="s">
        <v>1981</v>
      </c>
      <c r="K416" s="113"/>
      <c r="L416" s="147">
        <v>36</v>
      </c>
      <c r="M416" s="427" t="s">
        <v>64</v>
      </c>
      <c r="N416" s="148" t="str">
        <f t="shared" si="7"/>
        <v>Brodie Smith</v>
      </c>
      <c r="O416" s="178" t="e">
        <f>VLOOKUP(L416,L$2:$M415,2,FALSE)</f>
        <v>#N/A</v>
      </c>
      <c r="Q416" s="317"/>
    </row>
    <row r="417" spans="1:24" x14ac:dyDescent="0.35">
      <c r="A417" s="332">
        <v>385</v>
      </c>
      <c r="B417" s="333">
        <v>8</v>
      </c>
      <c r="C417" s="382" t="s">
        <v>1240</v>
      </c>
      <c r="D417" s="373" t="s">
        <v>808</v>
      </c>
      <c r="E417" s="371" t="s">
        <v>461</v>
      </c>
      <c r="F417" s="337" t="s">
        <v>136</v>
      </c>
      <c r="G417" s="340"/>
      <c r="H417" s="437" t="str">
        <f>_xlfn.SINGLE(_xlfn.XLOOKUP(A417,L:L,M:M))</f>
        <v>DM</v>
      </c>
      <c r="I417" s="359" t="str">
        <f>_xlfn.XLOOKUP(H417,$Q$4:$Q$23,$R$4:$R$23)</f>
        <v>Mozziebites</v>
      </c>
      <c r="J417" s="339"/>
      <c r="K417" s="113"/>
      <c r="L417" s="147">
        <v>475</v>
      </c>
      <c r="M417" s="427" t="s">
        <v>51</v>
      </c>
      <c r="N417" s="148" t="str">
        <f t="shared" si="7"/>
        <v>Darcy Tucker</v>
      </c>
      <c r="O417" s="178" t="e">
        <f>VLOOKUP(L417,L$2:$M416,2,FALSE)</f>
        <v>#N/A</v>
      </c>
      <c r="Q417" s="317"/>
    </row>
    <row r="418" spans="1:24" x14ac:dyDescent="0.35">
      <c r="A418" s="332">
        <v>437</v>
      </c>
      <c r="B418" s="333">
        <v>34</v>
      </c>
      <c r="C418" s="382" t="s">
        <v>1322</v>
      </c>
      <c r="D418" s="373" t="s">
        <v>181</v>
      </c>
      <c r="E418" s="371" t="s">
        <v>821</v>
      </c>
      <c r="F418" s="337" t="s">
        <v>1547</v>
      </c>
      <c r="G418" s="338"/>
      <c r="H418" s="436" t="s">
        <v>1525</v>
      </c>
      <c r="I418" s="359" t="str">
        <f>_xlfn.XLOOKUP(H418,$Q$4:$Q$23,$R$4:$R$23)</f>
        <v>Mozziebites</v>
      </c>
      <c r="J418" s="339" t="s">
        <v>1981</v>
      </c>
      <c r="K418" s="113"/>
      <c r="L418" s="147">
        <v>743</v>
      </c>
      <c r="M418" s="150" t="s">
        <v>53</v>
      </c>
      <c r="N418" s="148" t="str">
        <f t="shared" si="7"/>
        <v>Harry Barnett</v>
      </c>
      <c r="O418" s="178" t="e">
        <f>VLOOKUP(L418,L$2:$M417,2,FALSE)</f>
        <v>#N/A</v>
      </c>
      <c r="Q418" s="317"/>
    </row>
    <row r="419" spans="1:24" x14ac:dyDescent="0.35">
      <c r="A419" s="332">
        <v>468</v>
      </c>
      <c r="B419" s="333">
        <v>24</v>
      </c>
      <c r="C419" s="382" t="s">
        <v>1348</v>
      </c>
      <c r="D419" s="373" t="s">
        <v>708</v>
      </c>
      <c r="E419" s="371" t="s">
        <v>400</v>
      </c>
      <c r="F419" s="337" t="s">
        <v>1547</v>
      </c>
      <c r="G419" s="338"/>
      <c r="H419" s="436" t="str">
        <f>_xlfn.SINGLE(_xlfn.XLOOKUP(A419,L:L,M:M))</f>
        <v>DM</v>
      </c>
      <c r="I419" s="359" t="str">
        <f>_xlfn.XLOOKUP(H419,$Q$4:$Q$23,$R$4:$R$23)</f>
        <v>Mozziebites</v>
      </c>
      <c r="J419" s="339"/>
      <c r="K419" s="113"/>
      <c r="L419" s="147">
        <v>413</v>
      </c>
      <c r="M419" s="150" t="s">
        <v>49</v>
      </c>
      <c r="N419" s="148" t="str">
        <f t="shared" si="7"/>
        <v>Finn Maginness</v>
      </c>
      <c r="O419" s="178" t="e">
        <f>VLOOKUP(L419,L$2:$M418,2,FALSE)</f>
        <v>#N/A</v>
      </c>
      <c r="Q419" s="317"/>
    </row>
    <row r="420" spans="1:24" x14ac:dyDescent="0.35">
      <c r="A420" s="332">
        <v>473</v>
      </c>
      <c r="B420" s="333">
        <v>36</v>
      </c>
      <c r="C420" s="382" t="s">
        <v>1811</v>
      </c>
      <c r="D420" s="373" t="s">
        <v>1597</v>
      </c>
      <c r="E420" s="371" t="s">
        <v>429</v>
      </c>
      <c r="F420" s="337" t="s">
        <v>1547</v>
      </c>
      <c r="G420" s="338" t="s">
        <v>2</v>
      </c>
      <c r="H420" s="436" t="s">
        <v>1525</v>
      </c>
      <c r="I420" s="359" t="str">
        <f>_xlfn.XLOOKUP(H420,$Q$4:$Q$23,$R$4:$R$23)</f>
        <v>Mozziebites</v>
      </c>
      <c r="J420" s="339" t="s">
        <v>1981</v>
      </c>
      <c r="K420" s="113"/>
      <c r="L420" s="147">
        <v>584</v>
      </c>
      <c r="M420" s="150" t="s">
        <v>886</v>
      </c>
      <c r="N420" s="148" t="str">
        <f t="shared" si="7"/>
        <v>Oliver Hayes-Brown</v>
      </c>
      <c r="O420" s="178" t="e">
        <f>VLOOKUP(L420,L$2:$M419,2,FALSE)</f>
        <v>#N/A</v>
      </c>
      <c r="Q420" s="317"/>
    </row>
    <row r="421" spans="1:24" x14ac:dyDescent="0.35">
      <c r="A421" s="332">
        <v>495</v>
      </c>
      <c r="B421" s="333">
        <v>15</v>
      </c>
      <c r="C421" s="382" t="s">
        <v>1297</v>
      </c>
      <c r="D421" s="373" t="s">
        <v>826</v>
      </c>
      <c r="E421" s="371" t="s">
        <v>526</v>
      </c>
      <c r="F421" s="337" t="s">
        <v>138</v>
      </c>
      <c r="G421" s="338"/>
      <c r="H421" s="436" t="str">
        <f>_xlfn.SINGLE(_xlfn.XLOOKUP(A421,L:L,M:M))</f>
        <v>DM</v>
      </c>
      <c r="I421" s="359" t="str">
        <f>_xlfn.XLOOKUP(H421,$Q$4:$Q$23,$R$4:$R$23)</f>
        <v>Mozziebites</v>
      </c>
      <c r="J421" s="339"/>
      <c r="K421" s="113"/>
      <c r="L421" s="147">
        <v>499</v>
      </c>
      <c r="M421" s="150" t="s">
        <v>117</v>
      </c>
      <c r="N421" s="148" t="str">
        <f t="shared" si="7"/>
        <v>Xavier Lindsay</v>
      </c>
      <c r="O421" s="178" t="e">
        <f>VLOOKUP(L421,L$2:$M420,2,FALSE)</f>
        <v>#N/A</v>
      </c>
      <c r="Q421" s="317"/>
    </row>
    <row r="422" spans="1:24" x14ac:dyDescent="0.35">
      <c r="A422" s="332">
        <v>518</v>
      </c>
      <c r="B422" s="333">
        <v>10</v>
      </c>
      <c r="C422" s="382" t="s">
        <v>1824</v>
      </c>
      <c r="D422" s="373" t="s">
        <v>657</v>
      </c>
      <c r="E422" s="371" t="s">
        <v>545</v>
      </c>
      <c r="F422" s="337" t="s">
        <v>138</v>
      </c>
      <c r="G422" s="338"/>
      <c r="H422" s="436" t="s">
        <v>1525</v>
      </c>
      <c r="I422" s="359" t="str">
        <f>_xlfn.XLOOKUP(H422,$Q$4:$Q$23,$R$4:$R$23)</f>
        <v>Mozziebites</v>
      </c>
      <c r="J422" s="339" t="s">
        <v>1981</v>
      </c>
      <c r="K422" s="113"/>
      <c r="L422" s="147">
        <v>762</v>
      </c>
      <c r="M422" s="151" t="s">
        <v>888</v>
      </c>
      <c r="N422" s="148" t="str">
        <f t="shared" si="7"/>
        <v>Jayden Hunt</v>
      </c>
      <c r="O422" s="178" t="e">
        <f>VLOOKUP(L422,L$2:$M421,2,FALSE)</f>
        <v>#N/A</v>
      </c>
      <c r="Q422" s="317"/>
    </row>
    <row r="423" spans="1:24" x14ac:dyDescent="0.35">
      <c r="A423" s="332">
        <v>531</v>
      </c>
      <c r="B423" s="333">
        <v>7</v>
      </c>
      <c r="C423" s="382" t="s">
        <v>1360</v>
      </c>
      <c r="D423" s="373" t="s">
        <v>837</v>
      </c>
      <c r="E423" s="371" t="s">
        <v>553</v>
      </c>
      <c r="F423" s="337" t="s">
        <v>139</v>
      </c>
      <c r="G423" s="338"/>
      <c r="H423" s="436" t="str">
        <f>_xlfn.SINGLE(_xlfn.XLOOKUP(A423,L:L,M:M))</f>
        <v>DM</v>
      </c>
      <c r="I423" s="359" t="str">
        <f>_xlfn.XLOOKUP(H423,$Q$4:$Q$23,$R$4:$R$23)</f>
        <v>Mozziebites</v>
      </c>
      <c r="J423" s="339"/>
      <c r="K423" s="113"/>
      <c r="L423" s="147">
        <v>626</v>
      </c>
      <c r="M423" s="151" t="s">
        <v>59</v>
      </c>
      <c r="N423" s="148" t="str">
        <f t="shared" si="7"/>
        <v>Max Heath</v>
      </c>
      <c r="O423" s="178" t="e">
        <f>VLOOKUP(L423,L$2:$M422,2,FALSE)</f>
        <v>#N/A</v>
      </c>
      <c r="Q423" s="317"/>
    </row>
    <row r="424" spans="1:24" x14ac:dyDescent="0.35">
      <c r="A424" s="332">
        <v>541</v>
      </c>
      <c r="B424" s="333">
        <v>19</v>
      </c>
      <c r="C424" s="382" t="s">
        <v>1368</v>
      </c>
      <c r="D424" s="373" t="s">
        <v>733</v>
      </c>
      <c r="E424" s="371" t="s">
        <v>561</v>
      </c>
      <c r="F424" s="337" t="s">
        <v>139</v>
      </c>
      <c r="G424" s="338"/>
      <c r="H424" s="436" t="str">
        <f>_xlfn.SINGLE(_xlfn.XLOOKUP(A424,L:L,M:M))</f>
        <v>DM</v>
      </c>
      <c r="I424" s="359" t="str">
        <f>_xlfn.XLOOKUP(H424,$Q$4:$Q$23,$R$4:$R$23)</f>
        <v>Mozziebites</v>
      </c>
      <c r="J424" s="339"/>
      <c r="K424" s="113"/>
      <c r="L424" s="147">
        <v>720</v>
      </c>
      <c r="M424" s="151" t="s">
        <v>55</v>
      </c>
      <c r="N424" s="148" t="str">
        <f t="shared" si="7"/>
        <v>Liam Jones</v>
      </c>
      <c r="O424" s="178" t="e">
        <f>VLOOKUP(L424,L$2:$M423,2,FALSE)</f>
        <v>#N/A</v>
      </c>
      <c r="Q424" s="317"/>
    </row>
    <row r="425" spans="1:24" ht="18.600000000000001" thickBot="1" x14ac:dyDescent="0.4">
      <c r="A425" s="332">
        <v>564</v>
      </c>
      <c r="B425" s="333">
        <v>23</v>
      </c>
      <c r="C425" s="382" t="s">
        <v>1837</v>
      </c>
      <c r="D425" s="373" t="s">
        <v>1385</v>
      </c>
      <c r="E425" s="371" t="s">
        <v>300</v>
      </c>
      <c r="F425" s="337" t="s">
        <v>139</v>
      </c>
      <c r="G425" s="338"/>
      <c r="H425" s="436" t="s">
        <v>1525</v>
      </c>
      <c r="I425" s="359" t="str">
        <f>_xlfn.XLOOKUP(H425,$Q$4:$Q$23,$R$4:$R$23)</f>
        <v>Mozziebites</v>
      </c>
      <c r="J425" s="339" t="s">
        <v>1981</v>
      </c>
      <c r="K425" s="117"/>
      <c r="L425" s="152">
        <v>69</v>
      </c>
      <c r="M425" s="153" t="s">
        <v>66</v>
      </c>
      <c r="N425" s="154" t="str">
        <f t="shared" si="7"/>
        <v>Lincoln McCarthy</v>
      </c>
      <c r="O425" s="178" t="e">
        <f>VLOOKUP(L425,L$2:$M424,2,FALSE)</f>
        <v>#N/A</v>
      </c>
      <c r="Q425" s="317"/>
    </row>
    <row r="426" spans="1:24" x14ac:dyDescent="0.35">
      <c r="A426" s="332">
        <v>598</v>
      </c>
      <c r="B426" s="333">
        <v>17</v>
      </c>
      <c r="C426" s="382" t="s">
        <v>1412</v>
      </c>
      <c r="D426" s="373" t="s">
        <v>855</v>
      </c>
      <c r="E426" s="371" t="s">
        <v>571</v>
      </c>
      <c r="F426" s="337" t="s">
        <v>140</v>
      </c>
      <c r="G426" s="338"/>
      <c r="H426" s="436" t="s">
        <v>1525</v>
      </c>
      <c r="I426" s="359" t="str">
        <f>_xlfn.XLOOKUP(H426,$Q$4:$Q$23,$R$4:$R$23)</f>
        <v>Mozziebites</v>
      </c>
      <c r="J426" s="339" t="s">
        <v>1981</v>
      </c>
      <c r="K426" s="111" t="s">
        <v>24</v>
      </c>
      <c r="L426" s="145">
        <v>115</v>
      </c>
      <c r="M426" s="149" t="s">
        <v>70</v>
      </c>
      <c r="N426" s="146" t="str">
        <f t="shared" si="7"/>
        <v>Ashton Moir</v>
      </c>
      <c r="O426" s="178" t="e">
        <f>VLOOKUP(L426,L$2:$M425,2,FALSE)</f>
        <v>#N/A</v>
      </c>
    </row>
    <row r="427" spans="1:24" x14ac:dyDescent="0.35">
      <c r="A427" s="332">
        <v>640</v>
      </c>
      <c r="B427" s="333">
        <v>33</v>
      </c>
      <c r="C427" s="382" t="s">
        <v>1863</v>
      </c>
      <c r="D427" s="373" t="s">
        <v>725</v>
      </c>
      <c r="E427" s="371" t="s">
        <v>1629</v>
      </c>
      <c r="F427" s="337" t="s">
        <v>141</v>
      </c>
      <c r="G427" s="338" t="s">
        <v>2</v>
      </c>
      <c r="H427" s="436" t="s">
        <v>1525</v>
      </c>
      <c r="I427" s="359" t="str">
        <f>_xlfn.XLOOKUP(H427,$Q$4:$Q$23,$R$4:$R$23)</f>
        <v>Mozziebites</v>
      </c>
      <c r="J427" s="339" t="s">
        <v>1981</v>
      </c>
      <c r="K427" s="113"/>
      <c r="L427" s="147">
        <v>221</v>
      </c>
      <c r="M427" s="149" t="s">
        <v>72</v>
      </c>
      <c r="N427" s="148" t="str">
        <f t="shared" si="7"/>
        <v>Jaren Carr</v>
      </c>
      <c r="O427" s="178" t="e">
        <f>VLOOKUP(L427,L$2:$M426,2,FALSE)</f>
        <v>#N/A</v>
      </c>
      <c r="V427" s="186"/>
      <c r="W427" s="186"/>
      <c r="X427" s="186"/>
    </row>
    <row r="428" spans="1:24" x14ac:dyDescent="0.35">
      <c r="A428" s="332">
        <v>679</v>
      </c>
      <c r="B428" s="333">
        <v>32</v>
      </c>
      <c r="C428" s="382" t="s">
        <v>1879</v>
      </c>
      <c r="D428" s="373" t="s">
        <v>1331</v>
      </c>
      <c r="E428" s="371" t="s">
        <v>1609</v>
      </c>
      <c r="F428" s="337" t="s">
        <v>142</v>
      </c>
      <c r="G428" s="338" t="s">
        <v>2</v>
      </c>
      <c r="H428" s="436" t="s">
        <v>1525</v>
      </c>
      <c r="I428" s="359" t="str">
        <f>_xlfn.XLOOKUP(H428,$Q$4:$Q$23,$R$4:$R$23)</f>
        <v>Mozziebites</v>
      </c>
      <c r="J428" s="339" t="s">
        <v>1981</v>
      </c>
      <c r="K428" s="113"/>
      <c r="L428" s="147">
        <v>569</v>
      </c>
      <c r="M428" s="149" t="s">
        <v>68</v>
      </c>
      <c r="N428" s="148" t="str">
        <f t="shared" si="7"/>
        <v>Noah Balta</v>
      </c>
      <c r="O428" s="178" t="e">
        <f>VLOOKUP(L428,L$2:$M427,2,FALSE)</f>
        <v>#N/A</v>
      </c>
      <c r="V428" s="186"/>
      <c r="W428" s="186"/>
      <c r="X428" s="186"/>
    </row>
    <row r="429" spans="1:24" x14ac:dyDescent="0.35">
      <c r="A429" s="332">
        <v>688</v>
      </c>
      <c r="B429" s="333">
        <v>11</v>
      </c>
      <c r="C429" s="382" t="s">
        <v>1480</v>
      </c>
      <c r="D429" s="373" t="s">
        <v>708</v>
      </c>
      <c r="E429" s="371" t="s">
        <v>645</v>
      </c>
      <c r="F429" s="337" t="s">
        <v>142</v>
      </c>
      <c r="G429" s="338"/>
      <c r="H429" s="436" t="str">
        <f>_xlfn.SINGLE(_xlfn.XLOOKUP(A429,L:L,M:M))</f>
        <v>DM</v>
      </c>
      <c r="I429" s="359" t="str">
        <f>_xlfn.XLOOKUP(H429,$Q$4:$Q$23,$R$4:$R$23)</f>
        <v>Mozziebites</v>
      </c>
      <c r="J429" s="339"/>
      <c r="K429" s="113"/>
      <c r="L429" s="147">
        <v>484</v>
      </c>
      <c r="M429" s="149" t="s">
        <v>74</v>
      </c>
      <c r="N429" s="148" t="str">
        <f t="shared" si="7"/>
        <v>Kynan Brown</v>
      </c>
      <c r="O429" s="178" t="e">
        <f>VLOOKUP(L429,L$2:$M428,2,FALSE)</f>
        <v>#N/A</v>
      </c>
      <c r="U429" s="186"/>
      <c r="V429" s="186"/>
      <c r="W429" s="186"/>
      <c r="X429" s="186"/>
    </row>
    <row r="430" spans="1:24" x14ac:dyDescent="0.35">
      <c r="A430" s="332">
        <v>705</v>
      </c>
      <c r="B430" s="333">
        <v>31</v>
      </c>
      <c r="C430" s="382" t="s">
        <v>1494</v>
      </c>
      <c r="D430" s="373" t="s">
        <v>243</v>
      </c>
      <c r="E430" s="371" t="s">
        <v>656</v>
      </c>
      <c r="F430" s="337" t="s">
        <v>143</v>
      </c>
      <c r="G430" s="338"/>
      <c r="H430" s="436" t="str">
        <f>_xlfn.SINGLE(_xlfn.XLOOKUP(A430,L:L,M:M))</f>
        <v>DM</v>
      </c>
      <c r="I430" s="359" t="str">
        <f>_xlfn.XLOOKUP(H430,$Q$4:$Q$23,$R$4:$R$23)</f>
        <v>Mozziebites</v>
      </c>
      <c r="J430" s="339"/>
      <c r="K430" s="113"/>
      <c r="L430" s="147"/>
      <c r="M430" s="427" t="s">
        <v>51</v>
      </c>
      <c r="N430" s="441" t="s">
        <v>1981</v>
      </c>
      <c r="O430" s="178" t="e">
        <f>VLOOKUP(L430,L$2:$M429,2,FALSE)</f>
        <v>#N/A</v>
      </c>
      <c r="R430" s="118"/>
      <c r="S430" s="186"/>
      <c r="T430" s="186"/>
      <c r="U430" s="186"/>
      <c r="V430" s="186"/>
      <c r="W430" s="186"/>
      <c r="X430" s="186"/>
    </row>
    <row r="431" spans="1:24" x14ac:dyDescent="0.35">
      <c r="A431" s="332">
        <v>723</v>
      </c>
      <c r="B431" s="333">
        <v>24</v>
      </c>
      <c r="C431" s="382" t="s">
        <v>1533</v>
      </c>
      <c r="D431" s="373" t="s">
        <v>1534</v>
      </c>
      <c r="E431" s="371" t="s">
        <v>663</v>
      </c>
      <c r="F431" s="337" t="s">
        <v>143</v>
      </c>
      <c r="G431" s="338"/>
      <c r="H431" s="436" t="s">
        <v>1525</v>
      </c>
      <c r="I431" s="359" t="str">
        <f>_xlfn.XLOOKUP(H431,$Q$4:$Q$23,$R$4:$R$23)</f>
        <v>Mozziebites</v>
      </c>
      <c r="J431" s="339" t="s">
        <v>1981</v>
      </c>
      <c r="K431" s="113"/>
      <c r="L431" s="147">
        <v>186</v>
      </c>
      <c r="M431" s="427" t="s">
        <v>64</v>
      </c>
      <c r="N431" s="148" t="str">
        <f>_xlfn.SINGLE(_xlfn.XLOOKUP(L431,A:A,C:C))</f>
        <v>Jade Gresham</v>
      </c>
      <c r="O431" s="178" t="e">
        <f>VLOOKUP(L431,L$2:$M430,2,FALSE)</f>
        <v>#N/A</v>
      </c>
      <c r="R431" s="118"/>
      <c r="S431" s="186"/>
      <c r="T431" s="186"/>
      <c r="U431" s="186"/>
      <c r="V431" s="186"/>
      <c r="W431" s="186"/>
      <c r="X431" s="186"/>
    </row>
    <row r="432" spans="1:24" x14ac:dyDescent="0.35">
      <c r="A432" s="332">
        <v>752</v>
      </c>
      <c r="B432" s="333">
        <v>14</v>
      </c>
      <c r="C432" s="382" t="s">
        <v>1902</v>
      </c>
      <c r="D432" s="373" t="s">
        <v>819</v>
      </c>
      <c r="E432" s="371" t="s">
        <v>502</v>
      </c>
      <c r="F432" s="337" t="s">
        <v>144</v>
      </c>
      <c r="G432" s="338"/>
      <c r="H432" s="445" t="str">
        <f>_xlfn.SINGLE(_xlfn.XLOOKUP(A432,L:L,M:M))</f>
        <v>DM</v>
      </c>
      <c r="I432" s="360" t="str">
        <f>_xlfn.XLOOKUP(H432,$Q$4:$Q$23,$R$4:$R$23)</f>
        <v>Mozziebites</v>
      </c>
      <c r="J432" s="339"/>
      <c r="K432" s="113"/>
      <c r="L432" s="147">
        <v>492</v>
      </c>
      <c r="M432" s="427" t="s">
        <v>62</v>
      </c>
      <c r="N432" s="148" t="str">
        <f>_xlfn.SINGLE(_xlfn.XLOOKUP(L432,A:A,C:C))</f>
        <v>Matthew Jefferson</v>
      </c>
      <c r="O432" s="178" t="e">
        <f>VLOOKUP(L432,L$2:$M431,2,FALSE)</f>
        <v>#N/A</v>
      </c>
      <c r="R432" s="118"/>
      <c r="S432" s="186"/>
      <c r="T432" s="186"/>
      <c r="U432" s="186"/>
      <c r="V432" s="186"/>
      <c r="W432" s="186"/>
      <c r="X432" s="186"/>
    </row>
    <row r="433" spans="1:24" x14ac:dyDescent="0.35">
      <c r="A433" s="332">
        <v>764</v>
      </c>
      <c r="B433" s="333">
        <v>40</v>
      </c>
      <c r="C433" s="382" t="s">
        <v>1912</v>
      </c>
      <c r="D433" s="373" t="s">
        <v>702</v>
      </c>
      <c r="E433" s="371" t="s">
        <v>508</v>
      </c>
      <c r="F433" s="337" t="s">
        <v>144</v>
      </c>
      <c r="G433" s="338"/>
      <c r="H433" s="436" t="s">
        <v>1525</v>
      </c>
      <c r="I433" s="359" t="str">
        <f>_xlfn.XLOOKUP(H433,$Q$4:$Q$23,$R$4:$R$23)</f>
        <v>Mozziebites</v>
      </c>
      <c r="J433" s="339" t="s">
        <v>1981</v>
      </c>
      <c r="K433" s="113"/>
      <c r="L433" s="147">
        <v>96</v>
      </c>
      <c r="M433" s="427" t="s">
        <v>57</v>
      </c>
      <c r="N433" s="148" t="str">
        <f>_xlfn.SINGLE(_xlfn.XLOOKUP(L433,A:A,C:C))</f>
        <v>Matt Cottrell</v>
      </c>
      <c r="O433" s="178" t="e">
        <f>VLOOKUP(L433,L$2:$M432,2,FALSE)</f>
        <v>#N/A</v>
      </c>
      <c r="R433" s="118"/>
      <c r="S433" s="186"/>
      <c r="T433" s="186"/>
      <c r="U433" s="186"/>
      <c r="V433" s="186"/>
      <c r="W433" s="186"/>
      <c r="X433" s="186"/>
    </row>
    <row r="434" spans="1:24" x14ac:dyDescent="0.35">
      <c r="A434" s="332">
        <v>782</v>
      </c>
      <c r="B434" s="333">
        <v>6</v>
      </c>
      <c r="C434" s="382" t="s">
        <v>1928</v>
      </c>
      <c r="D434" s="373" t="s">
        <v>1655</v>
      </c>
      <c r="E434" s="371" t="s">
        <v>515</v>
      </c>
      <c r="F434" s="337" t="s">
        <v>144</v>
      </c>
      <c r="G434" s="338"/>
      <c r="H434" s="436" t="str">
        <f>_xlfn.SINGLE(_xlfn.XLOOKUP(A434,L:L,M:M))</f>
        <v>DM</v>
      </c>
      <c r="I434" s="359" t="str">
        <f>_xlfn.XLOOKUP(H434,$Q$4:$Q$23,$R$4:$R$23)</f>
        <v>Mozziebites</v>
      </c>
      <c r="J434" s="339"/>
      <c r="K434" s="113"/>
      <c r="L434" s="147"/>
      <c r="M434" s="150" t="s">
        <v>117</v>
      </c>
      <c r="N434" s="441" t="s">
        <v>1981</v>
      </c>
      <c r="O434" s="178" t="e">
        <f>VLOOKUP(L434,L$2:$M433,2,FALSE)</f>
        <v>#N/A</v>
      </c>
      <c r="R434" s="118"/>
      <c r="S434" s="186"/>
      <c r="T434" s="186"/>
      <c r="U434" s="186"/>
      <c r="V434" s="186"/>
      <c r="W434" s="186"/>
      <c r="X434" s="186"/>
    </row>
    <row r="435" spans="1:24" x14ac:dyDescent="0.35">
      <c r="A435" s="332">
        <v>794</v>
      </c>
      <c r="B435" s="333" t="s">
        <v>1951</v>
      </c>
      <c r="C435" s="382" t="s">
        <v>1970</v>
      </c>
      <c r="D435" s="373" t="s">
        <v>816</v>
      </c>
      <c r="E435" s="371" t="s">
        <v>1971</v>
      </c>
      <c r="F435" s="337" t="s">
        <v>138</v>
      </c>
      <c r="G435" s="338" t="s">
        <v>2</v>
      </c>
      <c r="H435" s="436" t="s">
        <v>1525</v>
      </c>
      <c r="I435" s="359" t="str">
        <f>_xlfn.XLOOKUP(H435,$Q$4:$Q$23,$R$4:$R$23)</f>
        <v>Mozziebites</v>
      </c>
      <c r="J435" s="339" t="s">
        <v>1981</v>
      </c>
      <c r="K435" s="113"/>
      <c r="L435" s="147">
        <v>374</v>
      </c>
      <c r="M435" s="150" t="s">
        <v>886</v>
      </c>
      <c r="N435" s="148" t="str">
        <f>_xlfn.SINGLE(_xlfn.XLOOKUP(L435,A:A,C:C))</f>
        <v>Toby McMullin</v>
      </c>
      <c r="O435" s="178" t="e">
        <f>VLOOKUP(L435,L$2:$M434,2,FALSE)</f>
        <v>#N/A</v>
      </c>
      <c r="R435" s="118"/>
      <c r="S435" s="186"/>
      <c r="T435" s="186"/>
      <c r="U435" s="186"/>
      <c r="V435" s="186"/>
      <c r="W435" s="186"/>
      <c r="X435" s="186"/>
    </row>
    <row r="436" spans="1:24" x14ac:dyDescent="0.35">
      <c r="A436" s="332">
        <v>4</v>
      </c>
      <c r="B436" s="333">
        <v>21</v>
      </c>
      <c r="C436" s="382" t="s">
        <v>925</v>
      </c>
      <c r="D436" s="373" t="s">
        <v>678</v>
      </c>
      <c r="E436" s="371" t="s">
        <v>208</v>
      </c>
      <c r="F436" s="337" t="s">
        <v>128</v>
      </c>
      <c r="G436" s="338"/>
      <c r="H436" s="436" t="s">
        <v>55</v>
      </c>
      <c r="I436" s="359" t="str">
        <f>_xlfn.XLOOKUP(H436,$Q$4:$Q$23,$R$4:$R$23)</f>
        <v>Northerlys</v>
      </c>
      <c r="J436" s="339" t="s">
        <v>1981</v>
      </c>
      <c r="K436" s="113"/>
      <c r="L436" s="147"/>
      <c r="M436" s="150" t="s">
        <v>49</v>
      </c>
      <c r="N436" s="441" t="s">
        <v>1981</v>
      </c>
      <c r="O436" s="178" t="e">
        <f>VLOOKUP(L436,L$2:$M435,2,FALSE)</f>
        <v>#N/A</v>
      </c>
      <c r="R436" s="118"/>
      <c r="S436" s="186"/>
      <c r="T436" s="186"/>
      <c r="U436" s="186"/>
      <c r="V436" s="186"/>
      <c r="W436" s="186"/>
      <c r="X436" s="186"/>
    </row>
    <row r="437" spans="1:24" x14ac:dyDescent="0.35">
      <c r="A437" s="332">
        <v>48</v>
      </c>
      <c r="B437" s="333">
        <v>8</v>
      </c>
      <c r="C437" s="382" t="s">
        <v>963</v>
      </c>
      <c r="D437" s="373" t="s">
        <v>685</v>
      </c>
      <c r="E437" s="371" t="s">
        <v>242</v>
      </c>
      <c r="F437" s="337" t="s">
        <v>129</v>
      </c>
      <c r="G437" s="338"/>
      <c r="H437" s="436" t="s">
        <v>55</v>
      </c>
      <c r="I437" s="359" t="str">
        <f>_xlfn.XLOOKUP(H437,$Q$4:$Q$23,$R$4:$R$23)</f>
        <v>Northerlys</v>
      </c>
      <c r="J437" s="339"/>
      <c r="K437" s="113"/>
      <c r="L437" s="147">
        <v>369</v>
      </c>
      <c r="M437" s="150" t="s">
        <v>53</v>
      </c>
      <c r="N437" s="148" t="str">
        <f>_xlfn.SINGLE(_xlfn.XLOOKUP(L437,A:A,C:C))</f>
        <v>Darcy Jones</v>
      </c>
      <c r="O437" s="178" t="e">
        <f>VLOOKUP(L437,L$2:$M436,2,FALSE)</f>
        <v>#N/A</v>
      </c>
      <c r="Q437" s="308"/>
      <c r="R437" s="118"/>
      <c r="S437" s="186"/>
      <c r="T437" s="186"/>
      <c r="U437" s="186"/>
      <c r="V437" s="186"/>
      <c r="W437" s="186"/>
      <c r="X437" s="186"/>
    </row>
    <row r="438" spans="1:24" x14ac:dyDescent="0.35">
      <c r="A438" s="332">
        <v>55</v>
      </c>
      <c r="B438" s="333">
        <v>50</v>
      </c>
      <c r="C438" s="382" t="s">
        <v>1709</v>
      </c>
      <c r="D438" s="373" t="s">
        <v>1679</v>
      </c>
      <c r="E438" s="371" t="s">
        <v>1622</v>
      </c>
      <c r="F438" s="337" t="s">
        <v>129</v>
      </c>
      <c r="G438" s="338" t="s">
        <v>2</v>
      </c>
      <c r="H438" s="436" t="s">
        <v>55</v>
      </c>
      <c r="I438" s="359" t="str">
        <f>_xlfn.XLOOKUP(H438,$Q$4:$Q$23,$R$4:$R$23)</f>
        <v>Northerlys</v>
      </c>
      <c r="J438" s="339" t="s">
        <v>1981</v>
      </c>
      <c r="K438" s="113"/>
      <c r="L438" s="147">
        <v>502</v>
      </c>
      <c r="M438" s="151" t="s">
        <v>66</v>
      </c>
      <c r="N438" s="148" t="str">
        <f>_xlfn.SINGLE(_xlfn.XLOOKUP(L438,A:A,C:C))</f>
        <v>Tom McDonald</v>
      </c>
      <c r="O438" s="178" t="e">
        <f>VLOOKUP(L438,L$2:$M437,2,FALSE)</f>
        <v>#N/A</v>
      </c>
      <c r="Q438" s="308"/>
      <c r="R438" s="118"/>
      <c r="S438" s="186"/>
      <c r="T438" s="186"/>
      <c r="U438" s="186"/>
      <c r="V438" s="186"/>
      <c r="W438" s="186"/>
      <c r="X438" s="186"/>
    </row>
    <row r="439" spans="1:24" x14ac:dyDescent="0.35">
      <c r="A439" s="332">
        <v>61</v>
      </c>
      <c r="B439" s="333">
        <v>22</v>
      </c>
      <c r="C439" s="382" t="s">
        <v>1710</v>
      </c>
      <c r="D439" s="373" t="s">
        <v>1624</v>
      </c>
      <c r="E439" s="371" t="s">
        <v>1623</v>
      </c>
      <c r="F439" s="337" t="s">
        <v>129</v>
      </c>
      <c r="G439" s="338" t="s">
        <v>2</v>
      </c>
      <c r="H439" s="436" t="str">
        <f>_xlfn.SINGLE(_xlfn.XLOOKUP(A439,L:L,M:M))</f>
        <v>BB</v>
      </c>
      <c r="I439" s="359" t="str">
        <f>_xlfn.XLOOKUP(H439,$Q$4:$Q$23,$R$4:$R$23)</f>
        <v>Northerlys</v>
      </c>
      <c r="J439" s="339"/>
      <c r="K439" s="113"/>
      <c r="L439" s="147">
        <v>711</v>
      </c>
      <c r="M439" s="151" t="s">
        <v>55</v>
      </c>
      <c r="N439" s="148" t="str">
        <f>_xlfn.SINGLE(_xlfn.XLOOKUP(L439,A:A,C:C))</f>
        <v>Joel Freijah</v>
      </c>
      <c r="O439" s="178" t="e">
        <f>VLOOKUP(L439,L$2:$M438,2,FALSE)</f>
        <v>#N/A</v>
      </c>
      <c r="Q439" s="308"/>
      <c r="R439" s="118"/>
      <c r="S439" s="186"/>
      <c r="T439" s="186"/>
      <c r="U439" s="186"/>
      <c r="V439" s="186"/>
      <c r="W439" s="186"/>
      <c r="X439" s="186"/>
    </row>
    <row r="440" spans="1:24" x14ac:dyDescent="0.35">
      <c r="A440" s="332">
        <v>77</v>
      </c>
      <c r="B440" s="333">
        <v>16</v>
      </c>
      <c r="C440" s="382" t="s">
        <v>988</v>
      </c>
      <c r="D440" s="373" t="s">
        <v>174</v>
      </c>
      <c r="E440" s="371" t="s">
        <v>264</v>
      </c>
      <c r="F440" s="337" t="s">
        <v>129</v>
      </c>
      <c r="G440" s="338"/>
      <c r="H440" s="436" t="str">
        <f>_xlfn.SINGLE(_xlfn.XLOOKUP(A440,L:L,M:M))</f>
        <v>BB</v>
      </c>
      <c r="I440" s="359" t="str">
        <f>_xlfn.XLOOKUP(H440,$Q$4:$Q$23,$R$4:$R$23)</f>
        <v>Northerlys</v>
      </c>
      <c r="J440" s="339"/>
      <c r="K440" s="113"/>
      <c r="L440" s="147"/>
      <c r="M440" s="151" t="s">
        <v>59</v>
      </c>
      <c r="N440" s="441" t="s">
        <v>1981</v>
      </c>
      <c r="O440" s="178" t="e">
        <f>VLOOKUP(L440,L$2:$M439,2,FALSE)</f>
        <v>#N/A</v>
      </c>
      <c r="Q440" s="308"/>
      <c r="R440" s="118"/>
      <c r="S440" s="186"/>
      <c r="T440" s="186"/>
      <c r="U440" s="186"/>
      <c r="V440" s="186"/>
      <c r="W440" s="186"/>
      <c r="X440" s="186"/>
    </row>
    <row r="441" spans="1:24" x14ac:dyDescent="0.35">
      <c r="A441" s="332">
        <v>95</v>
      </c>
      <c r="B441" s="333">
        <v>39</v>
      </c>
      <c r="C441" s="382" t="s">
        <v>1720</v>
      </c>
      <c r="D441" s="373" t="s">
        <v>776</v>
      </c>
      <c r="E441" s="371" t="s">
        <v>278</v>
      </c>
      <c r="F441" s="337" t="s">
        <v>130</v>
      </c>
      <c r="G441" s="338"/>
      <c r="H441" s="436" t="s">
        <v>55</v>
      </c>
      <c r="I441" s="359" t="str">
        <f>_xlfn.XLOOKUP(H441,$Q$4:$Q$23,$R$4:$R$23)</f>
        <v>Northerlys</v>
      </c>
      <c r="J441" s="339" t="s">
        <v>1981</v>
      </c>
      <c r="K441" s="113"/>
      <c r="L441" s="147">
        <v>25</v>
      </c>
      <c r="M441" s="151" t="s">
        <v>888</v>
      </c>
      <c r="N441" s="148" t="str">
        <f>_xlfn.SINGLE(_xlfn.XLOOKUP(L441,A:A,C:C))</f>
        <v>Toby  Murray</v>
      </c>
      <c r="O441" s="178" t="e">
        <f>VLOOKUP(L441,L$2:$M440,2,FALSE)</f>
        <v>#N/A</v>
      </c>
      <c r="Q441" s="308"/>
      <c r="R441" s="118"/>
      <c r="S441" s="186"/>
      <c r="T441" s="186"/>
      <c r="U441" s="186"/>
      <c r="V441" s="186"/>
      <c r="W441" s="186"/>
      <c r="X441" s="186"/>
    </row>
    <row r="442" spans="1:24" x14ac:dyDescent="0.35">
      <c r="A442" s="332">
        <v>107</v>
      </c>
      <c r="B442" s="333">
        <v>29</v>
      </c>
      <c r="C442" s="382" t="s">
        <v>1013</v>
      </c>
      <c r="D442" s="373" t="s">
        <v>729</v>
      </c>
      <c r="E442" s="371" t="s">
        <v>165</v>
      </c>
      <c r="F442" s="337" t="s">
        <v>130</v>
      </c>
      <c r="G442" s="338"/>
      <c r="H442" s="436" t="str">
        <f>_xlfn.SINGLE(_xlfn.XLOOKUP(A442,L:L,M:M))</f>
        <v>BB</v>
      </c>
      <c r="I442" s="359" t="str">
        <f>_xlfn.XLOOKUP(H442,$Q$4:$Q$23,$R$4:$R$23)</f>
        <v>Northerlys</v>
      </c>
      <c r="J442" s="339"/>
      <c r="K442" s="113"/>
      <c r="L442" s="147"/>
      <c r="M442" s="425" t="s">
        <v>78</v>
      </c>
      <c r="N442" s="441" t="s">
        <v>1981</v>
      </c>
      <c r="O442" s="178" t="e">
        <f>VLOOKUP(L442,L$2:$M441,2,FALSE)</f>
        <v>#N/A</v>
      </c>
      <c r="R442" s="118"/>
      <c r="S442" s="186"/>
      <c r="T442" s="186"/>
      <c r="U442" s="186"/>
      <c r="V442" s="186"/>
      <c r="W442" s="186"/>
      <c r="X442" s="186"/>
    </row>
    <row r="443" spans="1:24" x14ac:dyDescent="0.35">
      <c r="A443" s="332">
        <v>124</v>
      </c>
      <c r="B443" s="333">
        <v>7</v>
      </c>
      <c r="C443" s="382" t="s">
        <v>1725</v>
      </c>
      <c r="D443" s="373" t="s">
        <v>1553</v>
      </c>
      <c r="E443" s="371" t="s">
        <v>153</v>
      </c>
      <c r="F443" s="337" t="s">
        <v>130</v>
      </c>
      <c r="G443" s="338" t="s">
        <v>2</v>
      </c>
      <c r="H443" s="436" t="str">
        <f>_xlfn.SINGLE(_xlfn.XLOOKUP(A443,L:L,M:M))</f>
        <v>BB</v>
      </c>
      <c r="I443" s="359" t="str">
        <f>_xlfn.XLOOKUP(H443,$Q$4:$Q$23,$R$4:$R$23)</f>
        <v>Northerlys</v>
      </c>
      <c r="J443" s="339"/>
      <c r="K443" s="113"/>
      <c r="L443" s="147">
        <v>408</v>
      </c>
      <c r="M443" s="425" t="s">
        <v>76</v>
      </c>
      <c r="N443" s="148" t="str">
        <f>_xlfn.SINGLE(_xlfn.XLOOKUP(L443,A:A,C:C))</f>
        <v>Changkuoth Jiath</v>
      </c>
      <c r="O443" s="178" t="e">
        <f>VLOOKUP(L443,L$2:$M442,2,FALSE)</f>
        <v>#N/A</v>
      </c>
      <c r="Q443" s="308"/>
      <c r="R443" s="118"/>
      <c r="S443" s="186"/>
      <c r="T443" s="186"/>
      <c r="U443" s="186"/>
      <c r="V443" s="186"/>
      <c r="W443" s="186"/>
      <c r="X443" s="186"/>
    </row>
    <row r="444" spans="1:24" x14ac:dyDescent="0.35">
      <c r="A444" s="332">
        <v>131</v>
      </c>
      <c r="B444" s="333">
        <v>14</v>
      </c>
      <c r="C444" s="382" t="s">
        <v>1040</v>
      </c>
      <c r="D444" s="373" t="s">
        <v>361</v>
      </c>
      <c r="E444" s="371" t="s">
        <v>174</v>
      </c>
      <c r="F444" s="337" t="s">
        <v>131</v>
      </c>
      <c r="G444" s="338"/>
      <c r="H444" s="436" t="str">
        <f>_xlfn.SINGLE(_xlfn.XLOOKUP(A444,L:L,M:M))</f>
        <v>BB</v>
      </c>
      <c r="I444" s="359" t="str">
        <f>_xlfn.XLOOKUP(H444,$Q$4:$Q$23,$R$4:$R$23)</f>
        <v>Northerlys</v>
      </c>
      <c r="J444" s="339"/>
      <c r="K444" s="113"/>
      <c r="L444" s="147"/>
      <c r="M444" s="425" t="s">
        <v>1525</v>
      </c>
      <c r="N444" s="441" t="s">
        <v>1981</v>
      </c>
      <c r="O444" s="178" t="e">
        <f>VLOOKUP(L444,L$2:$M443,2,FALSE)</f>
        <v>#N/A</v>
      </c>
      <c r="Q444" s="308"/>
      <c r="R444" s="118"/>
      <c r="S444" s="186"/>
      <c r="T444" s="186"/>
      <c r="U444" s="186"/>
      <c r="V444" s="186"/>
      <c r="W444" s="186"/>
      <c r="X444" s="186"/>
    </row>
    <row r="445" spans="1:24" ht="18.600000000000001" thickBot="1" x14ac:dyDescent="0.4">
      <c r="A445" s="332">
        <v>149</v>
      </c>
      <c r="B445" s="333">
        <v>40</v>
      </c>
      <c r="C445" s="382" t="s">
        <v>1729</v>
      </c>
      <c r="D445" s="373" t="s">
        <v>1055</v>
      </c>
      <c r="E445" s="371" t="s">
        <v>315</v>
      </c>
      <c r="F445" s="337" t="s">
        <v>131</v>
      </c>
      <c r="G445" s="338"/>
      <c r="H445" s="436" t="s">
        <v>55</v>
      </c>
      <c r="I445" s="359" t="str">
        <f>_xlfn.XLOOKUP(H445,$Q$4:$Q$23,$R$4:$R$23)</f>
        <v>Northerlys</v>
      </c>
      <c r="J445" s="339" t="s">
        <v>1981</v>
      </c>
      <c r="K445" s="117"/>
      <c r="L445" s="152">
        <v>607</v>
      </c>
      <c r="M445" s="428" t="s">
        <v>118</v>
      </c>
      <c r="N445" s="165" t="str">
        <f t="shared" ref="N445:N476" si="8">_xlfn.SINGLE(_xlfn.XLOOKUP(L445,A:A,C:C))</f>
        <v>Luke Trainor</v>
      </c>
      <c r="O445" s="178" t="e">
        <f>VLOOKUP(L445,L$2:$M444,2,FALSE)</f>
        <v>#N/A</v>
      </c>
      <c r="Q445" s="308"/>
      <c r="R445" s="118"/>
      <c r="S445" s="186"/>
      <c r="T445" s="186"/>
      <c r="U445" s="186"/>
      <c r="V445" s="186"/>
      <c r="W445" s="186"/>
      <c r="X445" s="186"/>
    </row>
    <row r="446" spans="1:24" x14ac:dyDescent="0.35">
      <c r="A446" s="332">
        <v>154</v>
      </c>
      <c r="B446" s="333">
        <v>4</v>
      </c>
      <c r="C446" s="382" t="s">
        <v>1059</v>
      </c>
      <c r="D446" s="373" t="s">
        <v>679</v>
      </c>
      <c r="E446" s="371" t="s">
        <v>318</v>
      </c>
      <c r="F446" s="337" t="s">
        <v>131</v>
      </c>
      <c r="G446" s="338"/>
      <c r="H446" s="436" t="str">
        <f>_xlfn.SINGLE(_xlfn.XLOOKUP(A446,L:L,M:M))</f>
        <v>BB</v>
      </c>
      <c r="I446" s="359" t="str">
        <f>_xlfn.XLOOKUP(H446,$Q$4:$Q$23,$R$4:$R$23)</f>
        <v>Northerlys</v>
      </c>
      <c r="J446" s="339"/>
      <c r="K446" s="111" t="s">
        <v>25</v>
      </c>
      <c r="L446" s="159"/>
      <c r="M446" s="429" t="s">
        <v>57</v>
      </c>
      <c r="N446" s="160">
        <f t="shared" si="8"/>
        <v>0</v>
      </c>
      <c r="O446" s="178" t="e">
        <f>VLOOKUP(L446,L$2:$M445,2,FALSE)</f>
        <v>#N/A</v>
      </c>
      <c r="Q446" s="308"/>
      <c r="R446" s="118"/>
      <c r="S446" s="186"/>
      <c r="T446" s="186"/>
      <c r="U446" s="186"/>
      <c r="V446" s="186"/>
      <c r="W446" s="186"/>
      <c r="X446" s="186"/>
    </row>
    <row r="447" spans="1:24" x14ac:dyDescent="0.35">
      <c r="A447" s="332">
        <v>195</v>
      </c>
      <c r="B447" s="333">
        <v>34</v>
      </c>
      <c r="C447" s="382" t="s">
        <v>1090</v>
      </c>
      <c r="D447" s="373" t="s">
        <v>764</v>
      </c>
      <c r="E447" s="371" t="s">
        <v>344</v>
      </c>
      <c r="F447" s="337" t="s">
        <v>132</v>
      </c>
      <c r="G447" s="338" t="s">
        <v>2</v>
      </c>
      <c r="H447" s="436" t="s">
        <v>55</v>
      </c>
      <c r="I447" s="359" t="str">
        <f>_xlfn.XLOOKUP(H447,$Q$4:$Q$23,$R$4:$R$23)</f>
        <v>Northerlys</v>
      </c>
      <c r="J447" s="339" t="s">
        <v>1981</v>
      </c>
      <c r="K447" s="113"/>
      <c r="L447" s="147"/>
      <c r="M447" s="427" t="s">
        <v>62</v>
      </c>
      <c r="N447" s="148">
        <f t="shared" si="8"/>
        <v>0</v>
      </c>
      <c r="O447" s="178" t="e">
        <f>VLOOKUP(L447,L$2:$M446,2,FALSE)</f>
        <v>#N/A</v>
      </c>
      <c r="Q447" s="308"/>
      <c r="R447" s="118"/>
      <c r="S447" s="186"/>
      <c r="T447" s="186"/>
      <c r="U447" s="186"/>
      <c r="V447" s="186"/>
      <c r="W447" s="186"/>
      <c r="X447" s="186"/>
    </row>
    <row r="448" spans="1:24" x14ac:dyDescent="0.35">
      <c r="A448" s="332">
        <v>211</v>
      </c>
      <c r="B448" s="333">
        <v>5</v>
      </c>
      <c r="C448" s="382" t="s">
        <v>1104</v>
      </c>
      <c r="D448" s="373" t="s">
        <v>730</v>
      </c>
      <c r="E448" s="371" t="s">
        <v>353</v>
      </c>
      <c r="F448" s="337" t="s">
        <v>132</v>
      </c>
      <c r="G448" s="338" t="s">
        <v>2</v>
      </c>
      <c r="H448" s="436" t="str">
        <f>_xlfn.SINGLE(_xlfn.XLOOKUP(A448,L:L,M:M))</f>
        <v>BB</v>
      </c>
      <c r="I448" s="359" t="str">
        <f>_xlfn.XLOOKUP(H448,$Q$4:$Q$23,$R$4:$R$23)</f>
        <v>Northerlys</v>
      </c>
      <c r="J448" s="339"/>
      <c r="K448" s="113"/>
      <c r="L448" s="147"/>
      <c r="M448" s="427" t="s">
        <v>64</v>
      </c>
      <c r="N448" s="148">
        <f t="shared" si="8"/>
        <v>0</v>
      </c>
      <c r="O448" s="178" t="e">
        <f>VLOOKUP(L448,L$2:$M447,2,FALSE)</f>
        <v>#N/A</v>
      </c>
      <c r="Q448" s="308"/>
      <c r="R448" s="118"/>
      <c r="S448" s="186"/>
      <c r="T448" s="186"/>
      <c r="U448" s="186"/>
      <c r="V448" s="186"/>
      <c r="W448" s="186"/>
      <c r="X448" s="186"/>
    </row>
    <row r="449" spans="1:24" x14ac:dyDescent="0.35">
      <c r="A449" s="332">
        <v>241</v>
      </c>
      <c r="B449" s="333">
        <v>25</v>
      </c>
      <c r="C449" s="382" t="s">
        <v>1126</v>
      </c>
      <c r="D449" s="373" t="s">
        <v>776</v>
      </c>
      <c r="E449" s="371" t="s">
        <v>370</v>
      </c>
      <c r="F449" s="337" t="s">
        <v>133</v>
      </c>
      <c r="G449" s="338"/>
      <c r="H449" s="436" t="str">
        <f>_xlfn.SINGLE(_xlfn.XLOOKUP(A449,L:L,M:M))</f>
        <v>BB</v>
      </c>
      <c r="I449" s="359" t="str">
        <f>_xlfn.XLOOKUP(H449,$Q$4:$Q$23,$R$4:$R$23)</f>
        <v>Northerlys</v>
      </c>
      <c r="J449" s="339"/>
      <c r="K449" s="113"/>
      <c r="L449" s="147"/>
      <c r="M449" s="427" t="s">
        <v>51</v>
      </c>
      <c r="N449" s="148">
        <f t="shared" si="8"/>
        <v>0</v>
      </c>
      <c r="O449" s="178" t="e">
        <f>VLOOKUP(L449,L$2:$M448,2,FALSE)</f>
        <v>#N/A</v>
      </c>
      <c r="Q449" s="308"/>
      <c r="R449" s="118"/>
      <c r="S449" s="186"/>
      <c r="T449" s="186"/>
      <c r="U449" s="186"/>
      <c r="V449" s="186"/>
      <c r="W449" s="186"/>
      <c r="X449" s="186"/>
    </row>
    <row r="450" spans="1:24" x14ac:dyDescent="0.35">
      <c r="A450" s="332">
        <v>244</v>
      </c>
      <c r="B450" s="333">
        <v>42</v>
      </c>
      <c r="C450" s="382" t="s">
        <v>1754</v>
      </c>
      <c r="D450" s="373" t="s">
        <v>1039</v>
      </c>
      <c r="E450" s="371" t="s">
        <v>1568</v>
      </c>
      <c r="F450" s="337" t="s">
        <v>133</v>
      </c>
      <c r="G450" s="338" t="s">
        <v>2</v>
      </c>
      <c r="H450" s="436" t="s">
        <v>55</v>
      </c>
      <c r="I450" s="359" t="str">
        <f>_xlfn.XLOOKUP(H450,$Q$4:$Q$23,$R$4:$R$23)</f>
        <v>Northerlys</v>
      </c>
      <c r="J450" s="339" t="s">
        <v>1981</v>
      </c>
      <c r="K450" s="113"/>
      <c r="L450" s="147"/>
      <c r="M450" s="150" t="s">
        <v>53</v>
      </c>
      <c r="N450" s="148">
        <f t="shared" si="8"/>
        <v>0</v>
      </c>
      <c r="O450" s="178" t="e">
        <f>VLOOKUP(L450,L$2:$M449,2,FALSE)</f>
        <v>#N/A</v>
      </c>
      <c r="Q450" s="308"/>
      <c r="R450" s="118"/>
      <c r="S450" s="186"/>
      <c r="T450" s="186"/>
      <c r="U450" s="186"/>
      <c r="V450" s="186"/>
      <c r="W450" s="186"/>
      <c r="X450" s="186"/>
    </row>
    <row r="451" spans="1:24" x14ac:dyDescent="0.35">
      <c r="A451" s="332">
        <v>297</v>
      </c>
      <c r="B451" s="333">
        <v>32</v>
      </c>
      <c r="C451" s="382" t="s">
        <v>1769</v>
      </c>
      <c r="D451" s="373" t="s">
        <v>1770</v>
      </c>
      <c r="E451" s="371" t="s">
        <v>406</v>
      </c>
      <c r="F451" s="337" t="s">
        <v>135</v>
      </c>
      <c r="G451" s="338"/>
      <c r="H451" s="436" t="s">
        <v>55</v>
      </c>
      <c r="I451" s="359" t="str">
        <f>_xlfn.XLOOKUP(H451,$Q$4:$Q$23,$R$4:$R$23)</f>
        <v>Northerlys</v>
      </c>
      <c r="J451" s="339" t="s">
        <v>1981</v>
      </c>
      <c r="K451" s="113"/>
      <c r="L451" s="147"/>
      <c r="M451" s="150" t="s">
        <v>49</v>
      </c>
      <c r="N451" s="148">
        <f t="shared" si="8"/>
        <v>0</v>
      </c>
      <c r="O451" s="178" t="e">
        <f>VLOOKUP(L451,L$2:$M450,2,FALSE)</f>
        <v>#N/A</v>
      </c>
      <c r="Q451" s="308"/>
      <c r="R451" s="118"/>
      <c r="S451" s="186"/>
      <c r="T451" s="186"/>
      <c r="U451" s="186"/>
      <c r="V451" s="186"/>
      <c r="W451" s="186"/>
      <c r="X451" s="186"/>
    </row>
    <row r="452" spans="1:24" x14ac:dyDescent="0.35">
      <c r="A452" s="332">
        <v>319</v>
      </c>
      <c r="B452" s="333">
        <v>38</v>
      </c>
      <c r="C452" s="382" t="s">
        <v>1190</v>
      </c>
      <c r="D452" s="373" t="s">
        <v>716</v>
      </c>
      <c r="E452" s="371" t="s">
        <v>418</v>
      </c>
      <c r="F452" s="337" t="s">
        <v>134</v>
      </c>
      <c r="G452" s="338"/>
      <c r="H452" s="436" t="str">
        <f>_xlfn.SINGLE(_xlfn.XLOOKUP(A452,L:L,M:M))</f>
        <v>BB</v>
      </c>
      <c r="I452" s="359" t="str">
        <f>_xlfn.XLOOKUP(H452,$Q$4:$Q$23,$R$4:$R$23)</f>
        <v>Northerlys</v>
      </c>
      <c r="J452" s="339"/>
      <c r="K452" s="113"/>
      <c r="L452" s="147"/>
      <c r="M452" s="150" t="s">
        <v>886</v>
      </c>
      <c r="N452" s="148">
        <f t="shared" si="8"/>
        <v>0</v>
      </c>
      <c r="O452" s="178" t="e">
        <f>VLOOKUP(L452,L$2:$M451,2,FALSE)</f>
        <v>#N/A</v>
      </c>
      <c r="Q452" s="308"/>
      <c r="R452" s="118"/>
      <c r="S452" s="186"/>
      <c r="T452" s="186"/>
      <c r="U452" s="186"/>
      <c r="V452" s="186"/>
      <c r="W452" s="186"/>
      <c r="X452" s="186"/>
    </row>
    <row r="453" spans="1:24" x14ac:dyDescent="0.35">
      <c r="A453" s="332">
        <v>344</v>
      </c>
      <c r="B453" s="333">
        <v>21</v>
      </c>
      <c r="C453" s="382" t="s">
        <v>1204</v>
      </c>
      <c r="D453" s="373" t="s">
        <v>535</v>
      </c>
      <c r="E453" s="371" t="s">
        <v>431</v>
      </c>
      <c r="F453" s="337" t="s">
        <v>134</v>
      </c>
      <c r="G453" s="338" t="s">
        <v>2</v>
      </c>
      <c r="H453" s="436" t="s">
        <v>55</v>
      </c>
      <c r="I453" s="359" t="str">
        <f>_xlfn.XLOOKUP(H453,$Q$4:$Q$23,$R$4:$R$23)</f>
        <v>Northerlys</v>
      </c>
      <c r="J453" s="339" t="s">
        <v>1981</v>
      </c>
      <c r="K453" s="113"/>
      <c r="L453" s="147"/>
      <c r="M453" s="150" t="s">
        <v>117</v>
      </c>
      <c r="N453" s="148">
        <f t="shared" si="8"/>
        <v>0</v>
      </c>
      <c r="O453" s="178" t="e">
        <f>VLOOKUP(L453,L$2:$M452,2,FALSE)</f>
        <v>#N/A</v>
      </c>
      <c r="Q453" s="308"/>
      <c r="R453" s="118"/>
      <c r="S453" s="186"/>
      <c r="T453" s="186"/>
      <c r="U453" s="186"/>
      <c r="V453" s="186"/>
      <c r="W453" s="186"/>
      <c r="X453" s="186"/>
    </row>
    <row r="454" spans="1:24" x14ac:dyDescent="0.35">
      <c r="A454" s="332">
        <v>370</v>
      </c>
      <c r="B454" s="333">
        <v>25</v>
      </c>
      <c r="C454" s="382" t="s">
        <v>1790</v>
      </c>
      <c r="D454" s="373" t="s">
        <v>1472</v>
      </c>
      <c r="E454" s="371" t="s">
        <v>452</v>
      </c>
      <c r="F454" s="337" t="s">
        <v>136</v>
      </c>
      <c r="G454" s="340"/>
      <c r="H454" s="437" t="str">
        <f>_xlfn.SINGLE(_xlfn.XLOOKUP(A454,L:L,M:M))</f>
        <v>BB</v>
      </c>
      <c r="I454" s="359" t="str">
        <f>_xlfn.XLOOKUP(H454,$Q$4:$Q$23,$R$4:$R$23)</f>
        <v>Northerlys</v>
      </c>
      <c r="J454" s="339"/>
      <c r="K454" s="113"/>
      <c r="L454" s="147"/>
      <c r="M454" s="151" t="s">
        <v>888</v>
      </c>
      <c r="N454" s="148">
        <f t="shared" si="8"/>
        <v>0</v>
      </c>
      <c r="O454" s="178" t="e">
        <f>VLOOKUP(L454,L$2:$M453,2,FALSE)</f>
        <v>#N/A</v>
      </c>
      <c r="Q454" s="308"/>
      <c r="R454" s="118"/>
      <c r="S454" s="186"/>
      <c r="T454" s="186"/>
      <c r="U454" s="186"/>
      <c r="V454" s="186"/>
      <c r="W454" s="186"/>
      <c r="X454" s="186"/>
    </row>
    <row r="455" spans="1:24" x14ac:dyDescent="0.35">
      <c r="A455" s="332">
        <v>394</v>
      </c>
      <c r="B455" s="333">
        <v>36</v>
      </c>
      <c r="C455" s="382" t="s">
        <v>1246</v>
      </c>
      <c r="D455" s="373" t="s">
        <v>924</v>
      </c>
      <c r="E455" s="371" t="s">
        <v>464</v>
      </c>
      <c r="F455" s="337" t="s">
        <v>137</v>
      </c>
      <c r="G455" s="338"/>
      <c r="H455" s="436" t="s">
        <v>55</v>
      </c>
      <c r="I455" s="359" t="str">
        <f>_xlfn.XLOOKUP(H455,$Q$4:$Q$23,$R$4:$R$23)</f>
        <v>Northerlys</v>
      </c>
      <c r="J455" s="339" t="s">
        <v>1981</v>
      </c>
      <c r="K455" s="113"/>
      <c r="L455" s="147"/>
      <c r="M455" s="151" t="s">
        <v>59</v>
      </c>
      <c r="N455" s="148">
        <f t="shared" si="8"/>
        <v>0</v>
      </c>
      <c r="O455" s="178" t="e">
        <f>VLOOKUP(L455,L$2:$M454,2,FALSE)</f>
        <v>#N/A</v>
      </c>
      <c r="Q455" s="308"/>
      <c r="R455" s="118"/>
      <c r="S455" s="186"/>
      <c r="T455" s="186"/>
      <c r="U455" s="186"/>
      <c r="V455" s="186"/>
      <c r="W455" s="186"/>
      <c r="X455" s="186"/>
    </row>
    <row r="456" spans="1:24" x14ac:dyDescent="0.35">
      <c r="A456" s="332">
        <v>448</v>
      </c>
      <c r="B456" s="333">
        <v>7</v>
      </c>
      <c r="C456" s="382" t="s">
        <v>1332</v>
      </c>
      <c r="D456" s="373" t="s">
        <v>721</v>
      </c>
      <c r="E456" s="371" t="s">
        <v>335</v>
      </c>
      <c r="F456" s="337" t="s">
        <v>1547</v>
      </c>
      <c r="G456" s="338"/>
      <c r="H456" s="436" t="s">
        <v>55</v>
      </c>
      <c r="I456" s="359" t="str">
        <f>_xlfn.XLOOKUP(H456,$Q$4:$Q$23,$R$4:$R$23)</f>
        <v>Northerlys</v>
      </c>
      <c r="J456" s="339" t="s">
        <v>1981</v>
      </c>
      <c r="K456" s="113"/>
      <c r="L456" s="147"/>
      <c r="M456" s="151" t="s">
        <v>55</v>
      </c>
      <c r="N456" s="148">
        <f t="shared" si="8"/>
        <v>0</v>
      </c>
      <c r="O456" s="178" t="e">
        <f>VLOOKUP(L456,L$2:$M455,2,FALSE)</f>
        <v>#N/A</v>
      </c>
      <c r="Q456" s="308"/>
      <c r="R456" s="118"/>
      <c r="S456" s="186"/>
      <c r="T456" s="186"/>
      <c r="U456" s="186"/>
      <c r="V456" s="186"/>
      <c r="W456" s="186"/>
      <c r="X456" s="186"/>
    </row>
    <row r="457" spans="1:24" x14ac:dyDescent="0.35">
      <c r="A457" s="332">
        <v>462</v>
      </c>
      <c r="B457" s="333">
        <v>10</v>
      </c>
      <c r="C457" s="382" t="s">
        <v>1346</v>
      </c>
      <c r="D457" s="373" t="s">
        <v>916</v>
      </c>
      <c r="E457" s="371" t="s">
        <v>905</v>
      </c>
      <c r="F457" s="337" t="s">
        <v>1547</v>
      </c>
      <c r="G457" s="338"/>
      <c r="H457" s="436" t="str">
        <f>_xlfn.SINGLE(_xlfn.XLOOKUP(A457,L:L,M:M))</f>
        <v>BB</v>
      </c>
      <c r="I457" s="359" t="str">
        <f>_xlfn.XLOOKUP(H457,$Q$4:$Q$23,$R$4:$R$23)</f>
        <v>Northerlys</v>
      </c>
      <c r="J457" s="339"/>
      <c r="K457" s="113"/>
      <c r="L457" s="147"/>
      <c r="M457" s="151" t="s">
        <v>66</v>
      </c>
      <c r="N457" s="148">
        <f t="shared" si="8"/>
        <v>0</v>
      </c>
      <c r="O457" s="178" t="e">
        <f>VLOOKUP(L457,L$2:$M456,2,FALSE)</f>
        <v>#N/A</v>
      </c>
      <c r="Q457" s="308"/>
      <c r="R457" s="118"/>
      <c r="S457" s="186"/>
      <c r="T457" s="186"/>
      <c r="U457" s="186"/>
      <c r="V457" s="186"/>
      <c r="W457" s="186"/>
      <c r="X457" s="186"/>
    </row>
    <row r="458" spans="1:24" x14ac:dyDescent="0.35">
      <c r="A458" s="332">
        <v>466</v>
      </c>
      <c r="B458" s="333">
        <v>29</v>
      </c>
      <c r="C458" s="382" t="s">
        <v>1347</v>
      </c>
      <c r="D458" s="373" t="s">
        <v>685</v>
      </c>
      <c r="E458" s="371" t="s">
        <v>906</v>
      </c>
      <c r="F458" s="337" t="s">
        <v>1547</v>
      </c>
      <c r="G458" s="338"/>
      <c r="H458" s="436" t="str">
        <f>_xlfn.SINGLE(_xlfn.XLOOKUP(A458,L:L,M:M))</f>
        <v>BB</v>
      </c>
      <c r="I458" s="359" t="str">
        <f>_xlfn.XLOOKUP(H458,$Q$4:$Q$23,$R$4:$R$23)</f>
        <v>Northerlys</v>
      </c>
      <c r="J458" s="339"/>
      <c r="K458" s="113"/>
      <c r="L458" s="147"/>
      <c r="M458" s="425" t="s">
        <v>118</v>
      </c>
      <c r="N458" s="148">
        <f t="shared" si="8"/>
        <v>0</v>
      </c>
      <c r="O458" s="178" t="e">
        <f>VLOOKUP(L458,L$2:$M457,2,FALSE)</f>
        <v>#N/A</v>
      </c>
      <c r="Q458" s="308"/>
      <c r="R458" s="118"/>
      <c r="S458" s="186"/>
      <c r="T458" s="186"/>
      <c r="U458" s="186"/>
      <c r="V458" s="186"/>
      <c r="W458" s="186"/>
      <c r="X458" s="186"/>
    </row>
    <row r="459" spans="1:24" x14ac:dyDescent="0.35">
      <c r="A459" s="332">
        <v>488</v>
      </c>
      <c r="B459" s="333">
        <v>33</v>
      </c>
      <c r="C459" s="382" t="s">
        <v>1292</v>
      </c>
      <c r="D459" s="373" t="s">
        <v>708</v>
      </c>
      <c r="E459" s="371" t="s">
        <v>520</v>
      </c>
      <c r="F459" s="337" t="s">
        <v>138</v>
      </c>
      <c r="G459" s="338"/>
      <c r="H459" s="436" t="s">
        <v>55</v>
      </c>
      <c r="I459" s="359" t="str">
        <f>_xlfn.XLOOKUP(H459,$Q$4:$Q$23,$R$4:$R$23)</f>
        <v>Northerlys</v>
      </c>
      <c r="J459" s="339" t="s">
        <v>1981</v>
      </c>
      <c r="K459" s="113"/>
      <c r="L459" s="147"/>
      <c r="M459" s="425" t="s">
        <v>1525</v>
      </c>
      <c r="N459" s="148">
        <f t="shared" si="8"/>
        <v>0</v>
      </c>
      <c r="O459" s="178" t="e">
        <f>VLOOKUP(L459,L$2:$M458,2,FALSE)</f>
        <v>#N/A</v>
      </c>
      <c r="Q459" s="308"/>
      <c r="R459" s="118"/>
      <c r="S459" s="186"/>
      <c r="T459" s="186"/>
      <c r="U459" s="186"/>
      <c r="V459" s="186"/>
      <c r="W459" s="186"/>
      <c r="X459" s="186"/>
    </row>
    <row r="460" spans="1:24" x14ac:dyDescent="0.35">
      <c r="A460" s="332">
        <v>500</v>
      </c>
      <c r="B460" s="333">
        <v>1</v>
      </c>
      <c r="C460" s="382" t="s">
        <v>1300</v>
      </c>
      <c r="D460" s="373" t="s">
        <v>827</v>
      </c>
      <c r="E460" s="371" t="s">
        <v>529</v>
      </c>
      <c r="F460" s="337" t="s">
        <v>138</v>
      </c>
      <c r="G460" s="338"/>
      <c r="H460" s="436" t="str">
        <f>_xlfn.SINGLE(_xlfn.XLOOKUP(A460,L:L,M:M))</f>
        <v>BB</v>
      </c>
      <c r="I460" s="359" t="str">
        <f>_xlfn.XLOOKUP(H460,$Q$4:$Q$23,$R$4:$R$23)</f>
        <v>Northerlys</v>
      </c>
      <c r="J460" s="339"/>
      <c r="K460" s="113"/>
      <c r="L460" s="147"/>
      <c r="M460" s="425" t="s">
        <v>76</v>
      </c>
      <c r="N460" s="148">
        <f t="shared" si="8"/>
        <v>0</v>
      </c>
      <c r="O460" s="178" t="e">
        <f>VLOOKUP(L460,L$2:$M459,2,FALSE)</f>
        <v>#N/A</v>
      </c>
      <c r="Q460" s="308"/>
      <c r="R460" s="118"/>
      <c r="S460" s="186"/>
      <c r="T460" s="186"/>
      <c r="U460" s="186"/>
      <c r="V460" s="186"/>
      <c r="W460" s="186"/>
      <c r="X460" s="186"/>
    </row>
    <row r="461" spans="1:24" x14ac:dyDescent="0.35">
      <c r="A461" s="332">
        <v>516</v>
      </c>
      <c r="B461" s="333">
        <v>32</v>
      </c>
      <c r="C461" s="382" t="s">
        <v>1316</v>
      </c>
      <c r="D461" s="373" t="s">
        <v>708</v>
      </c>
      <c r="E461" s="371" t="s">
        <v>543</v>
      </c>
      <c r="F461" s="337" t="s">
        <v>138</v>
      </c>
      <c r="G461" s="338"/>
      <c r="H461" s="436" t="str">
        <f>_xlfn.SINGLE(_xlfn.XLOOKUP(A461,L:L,M:M))</f>
        <v>BB</v>
      </c>
      <c r="I461" s="359" t="str">
        <f>_xlfn.XLOOKUP(H461,$Q$4:$Q$23,$R$4:$R$23)</f>
        <v>Northerlys</v>
      </c>
      <c r="J461" s="339"/>
      <c r="K461" s="113"/>
      <c r="L461" s="147"/>
      <c r="M461" s="425" t="s">
        <v>78</v>
      </c>
      <c r="N461" s="148">
        <f t="shared" si="8"/>
        <v>0</v>
      </c>
      <c r="O461" s="178" t="e">
        <f>VLOOKUP(L461,L$2:$M460,2,FALSE)</f>
        <v>#N/A</v>
      </c>
      <c r="Q461" s="308"/>
      <c r="R461" s="118"/>
      <c r="S461" s="186"/>
      <c r="T461" s="186"/>
      <c r="U461" s="186"/>
      <c r="V461" s="186"/>
      <c r="W461" s="186"/>
      <c r="X461" s="186"/>
    </row>
    <row r="462" spans="1:24" x14ac:dyDescent="0.35">
      <c r="A462" s="332">
        <v>529</v>
      </c>
      <c r="B462" s="333">
        <v>5</v>
      </c>
      <c r="C462" s="382" t="s">
        <v>1828</v>
      </c>
      <c r="D462" s="373" t="s">
        <v>707</v>
      </c>
      <c r="E462" s="371" t="s">
        <v>205</v>
      </c>
      <c r="F462" s="337" t="s">
        <v>139</v>
      </c>
      <c r="G462" s="340" t="s">
        <v>2</v>
      </c>
      <c r="H462" s="436" t="s">
        <v>55</v>
      </c>
      <c r="I462" s="359" t="str">
        <f>_xlfn.XLOOKUP(H462,$Q$4:$Q$23,$R$4:$R$23)</f>
        <v>Northerlys</v>
      </c>
      <c r="J462" s="339" t="s">
        <v>1981</v>
      </c>
      <c r="K462" s="113"/>
      <c r="L462" s="147"/>
      <c r="M462" s="149" t="s">
        <v>74</v>
      </c>
      <c r="N462" s="148">
        <f t="shared" si="8"/>
        <v>0</v>
      </c>
      <c r="O462" s="178" t="e">
        <f>VLOOKUP(L462,L$2:$M461,2,FALSE)</f>
        <v>#N/A</v>
      </c>
      <c r="Q462" s="308"/>
      <c r="R462" s="118"/>
      <c r="S462" s="186"/>
      <c r="T462" s="186"/>
      <c r="U462" s="186"/>
      <c r="V462" s="186"/>
      <c r="W462" s="186"/>
      <c r="X462" s="186"/>
    </row>
    <row r="463" spans="1:24" x14ac:dyDescent="0.35">
      <c r="A463" s="332">
        <v>545</v>
      </c>
      <c r="B463" s="333">
        <v>30</v>
      </c>
      <c r="C463" s="382" t="s">
        <v>1373</v>
      </c>
      <c r="D463" s="373" t="s">
        <v>774</v>
      </c>
      <c r="E463" s="371" t="s">
        <v>564</v>
      </c>
      <c r="F463" s="337" t="s">
        <v>139</v>
      </c>
      <c r="G463" s="343"/>
      <c r="H463" s="439" t="s">
        <v>55</v>
      </c>
      <c r="I463" s="359" t="str">
        <f>_xlfn.XLOOKUP(H463,$Q$4:$Q$23,$R$4:$R$23)</f>
        <v>Northerlys</v>
      </c>
      <c r="J463" s="339"/>
      <c r="K463" s="113"/>
      <c r="L463" s="147"/>
      <c r="M463" s="149" t="s">
        <v>68</v>
      </c>
      <c r="N463" s="148">
        <f t="shared" si="8"/>
        <v>0</v>
      </c>
      <c r="O463" s="178" t="e">
        <f>VLOOKUP(L463,L$2:$M462,2,FALSE)</f>
        <v>#N/A</v>
      </c>
      <c r="Q463" s="308"/>
      <c r="R463" s="118"/>
      <c r="S463" s="186"/>
      <c r="T463" s="186"/>
      <c r="U463" s="186"/>
      <c r="V463" s="186"/>
      <c r="W463" s="186"/>
      <c r="X463" s="186"/>
    </row>
    <row r="464" spans="1:24" x14ac:dyDescent="0.35">
      <c r="A464" s="332">
        <v>557</v>
      </c>
      <c r="B464" s="333">
        <v>1</v>
      </c>
      <c r="C464" s="382" t="s">
        <v>1380</v>
      </c>
      <c r="D464" s="373" t="s">
        <v>796</v>
      </c>
      <c r="E464" s="371" t="s">
        <v>160</v>
      </c>
      <c r="F464" s="337" t="s">
        <v>139</v>
      </c>
      <c r="G464" s="338"/>
      <c r="H464" s="436" t="str">
        <f>_xlfn.SINGLE(_xlfn.XLOOKUP(A464,L:L,M:M))</f>
        <v>BB</v>
      </c>
      <c r="I464" s="359" t="str">
        <f>_xlfn.XLOOKUP(H464,$Q$4:$Q$23,$R$4:$R$23)</f>
        <v>Northerlys</v>
      </c>
      <c r="J464" s="339"/>
      <c r="K464" s="113"/>
      <c r="L464" s="147"/>
      <c r="M464" s="149" t="s">
        <v>72</v>
      </c>
      <c r="N464" s="148">
        <f t="shared" si="8"/>
        <v>0</v>
      </c>
      <c r="O464" s="178" t="e">
        <f>VLOOKUP(L464,L$2:$M463,2,FALSE)</f>
        <v>#N/A</v>
      </c>
      <c r="Q464" s="308"/>
      <c r="R464" s="118"/>
      <c r="S464" s="186"/>
      <c r="T464" s="186"/>
      <c r="U464" s="186"/>
      <c r="V464" s="186"/>
      <c r="W464" s="186"/>
      <c r="X464" s="186"/>
    </row>
    <row r="465" spans="1:24" ht="18.600000000000001" thickBot="1" x14ac:dyDescent="0.4">
      <c r="A465" s="332">
        <v>572</v>
      </c>
      <c r="B465" s="333">
        <v>46</v>
      </c>
      <c r="C465" s="382" t="s">
        <v>1841</v>
      </c>
      <c r="D465" s="373" t="s">
        <v>1241</v>
      </c>
      <c r="E465" s="371" t="s">
        <v>1645</v>
      </c>
      <c r="F465" s="337" t="s">
        <v>140</v>
      </c>
      <c r="G465" s="338" t="s">
        <v>2</v>
      </c>
      <c r="H465" s="436" t="s">
        <v>55</v>
      </c>
      <c r="I465" s="359" t="str">
        <f>_xlfn.XLOOKUP(H465,$Q$4:$Q$23,$R$4:$R$23)</f>
        <v>Northerlys</v>
      </c>
      <c r="J465" s="339" t="s">
        <v>1981</v>
      </c>
      <c r="K465" s="117"/>
      <c r="L465" s="152"/>
      <c r="M465" s="155" t="s">
        <v>70</v>
      </c>
      <c r="N465" s="154">
        <f t="shared" si="8"/>
        <v>0</v>
      </c>
      <c r="O465" s="178" t="e">
        <f>VLOOKUP(L465,L$2:$M464,2,FALSE)</f>
        <v>#N/A</v>
      </c>
      <c r="Q465" s="308"/>
      <c r="R465" s="118"/>
      <c r="S465" s="186"/>
      <c r="T465" s="186"/>
      <c r="U465" s="186"/>
      <c r="V465" s="186"/>
      <c r="W465" s="186"/>
      <c r="X465" s="186"/>
    </row>
    <row r="466" spans="1:24" x14ac:dyDescent="0.35">
      <c r="A466" s="332">
        <v>612</v>
      </c>
      <c r="B466" s="333">
        <v>28</v>
      </c>
      <c r="C466" s="382" t="s">
        <v>1856</v>
      </c>
      <c r="D466" s="373" t="s">
        <v>712</v>
      </c>
      <c r="E466" s="371" t="s">
        <v>1626</v>
      </c>
      <c r="F466" s="337" t="s">
        <v>141</v>
      </c>
      <c r="G466" s="338" t="s">
        <v>2</v>
      </c>
      <c r="H466" s="436" t="s">
        <v>55</v>
      </c>
      <c r="I466" s="359" t="str">
        <f>_xlfn.XLOOKUP(H466,$Q$4:$Q$23,$R$4:$R$23)</f>
        <v>Northerlys</v>
      </c>
      <c r="J466" s="339" t="s">
        <v>1981</v>
      </c>
      <c r="K466" s="111" t="s">
        <v>26</v>
      </c>
      <c r="L466" s="145"/>
      <c r="M466" s="156" t="s">
        <v>117</v>
      </c>
      <c r="N466" s="146">
        <f t="shared" si="8"/>
        <v>0</v>
      </c>
      <c r="O466" s="178" t="e">
        <f>VLOOKUP(L466,L$2:$M465,2,FALSE)</f>
        <v>#N/A</v>
      </c>
      <c r="Q466" s="308"/>
      <c r="R466" s="118"/>
      <c r="S466" s="186"/>
      <c r="T466" s="186"/>
      <c r="U466" s="186"/>
      <c r="V466" s="186"/>
      <c r="W466" s="186"/>
      <c r="X466" s="186"/>
    </row>
    <row r="467" spans="1:24" x14ac:dyDescent="0.35">
      <c r="A467" s="332">
        <v>649</v>
      </c>
      <c r="B467" s="333">
        <v>29</v>
      </c>
      <c r="C467" s="382" t="s">
        <v>1450</v>
      </c>
      <c r="D467" s="373" t="s">
        <v>868</v>
      </c>
      <c r="E467" s="371" t="s">
        <v>623</v>
      </c>
      <c r="F467" s="337" t="s">
        <v>141</v>
      </c>
      <c r="G467" s="338"/>
      <c r="H467" s="436" t="s">
        <v>55</v>
      </c>
      <c r="I467" s="359" t="str">
        <f>_xlfn.XLOOKUP(H467,$Q$4:$Q$23,$R$4:$R$23)</f>
        <v>Northerlys</v>
      </c>
      <c r="J467" s="339" t="s">
        <v>1981</v>
      </c>
      <c r="K467" s="91"/>
      <c r="L467" s="147"/>
      <c r="M467" s="150" t="s">
        <v>886</v>
      </c>
      <c r="N467" s="148">
        <f t="shared" si="8"/>
        <v>0</v>
      </c>
      <c r="O467" s="178" t="e">
        <f>VLOOKUP(L467,L$2:$M466,2,FALSE)</f>
        <v>#N/A</v>
      </c>
      <c r="P467" s="351"/>
      <c r="Q467" s="308"/>
      <c r="R467" s="118"/>
      <c r="S467" s="186"/>
      <c r="T467" s="186"/>
      <c r="U467" s="186"/>
      <c r="V467" s="186"/>
      <c r="W467" s="186"/>
      <c r="X467" s="186"/>
    </row>
    <row r="468" spans="1:24" x14ac:dyDescent="0.35">
      <c r="A468" s="332">
        <v>694</v>
      </c>
      <c r="B468" s="333">
        <v>41</v>
      </c>
      <c r="C468" s="382" t="s">
        <v>1486</v>
      </c>
      <c r="D468" s="373" t="s">
        <v>725</v>
      </c>
      <c r="E468" s="371" t="s">
        <v>649</v>
      </c>
      <c r="F468" s="337" t="s">
        <v>142</v>
      </c>
      <c r="G468" s="338" t="s">
        <v>2</v>
      </c>
      <c r="H468" s="436" t="s">
        <v>55</v>
      </c>
      <c r="I468" s="359" t="str">
        <f>_xlfn.XLOOKUP(H468,$Q$4:$Q$23,$R$4:$R$23)</f>
        <v>Northerlys</v>
      </c>
      <c r="J468" s="339" t="s">
        <v>1981</v>
      </c>
      <c r="K468" s="113"/>
      <c r="L468" s="147"/>
      <c r="M468" s="150" t="s">
        <v>49</v>
      </c>
      <c r="N468" s="148">
        <f t="shared" si="8"/>
        <v>0</v>
      </c>
      <c r="O468" s="178" t="e">
        <f>VLOOKUP(L468,L$2:$M467,2,FALSE)</f>
        <v>#N/A</v>
      </c>
      <c r="P468" s="351"/>
      <c r="Q468" s="308"/>
      <c r="R468" s="118"/>
      <c r="S468" s="186"/>
      <c r="T468" s="186"/>
      <c r="U468" s="186"/>
      <c r="V468" s="186"/>
      <c r="W468" s="186"/>
      <c r="X468" s="186"/>
    </row>
    <row r="469" spans="1:24" x14ac:dyDescent="0.35">
      <c r="A469" s="332">
        <v>701</v>
      </c>
      <c r="B469" s="333">
        <v>5</v>
      </c>
      <c r="C469" s="382" t="s">
        <v>1490</v>
      </c>
      <c r="D469" s="373" t="s">
        <v>875</v>
      </c>
      <c r="E469" s="371" t="s">
        <v>653</v>
      </c>
      <c r="F469" s="337" t="s">
        <v>143</v>
      </c>
      <c r="G469" s="338" t="s">
        <v>2</v>
      </c>
      <c r="H469" s="436" t="str">
        <f>_xlfn.SINGLE(_xlfn.XLOOKUP(A469,L:L,M:M))</f>
        <v>BB</v>
      </c>
      <c r="I469" s="359" t="str">
        <f>_xlfn.XLOOKUP(H469,$Q$4:$Q$23,$R$4:$R$23)</f>
        <v>Northerlys</v>
      </c>
      <c r="J469" s="339"/>
      <c r="K469" s="113"/>
      <c r="L469" s="147"/>
      <c r="M469" s="150" t="s">
        <v>53</v>
      </c>
      <c r="N469" s="148">
        <f t="shared" si="8"/>
        <v>0</v>
      </c>
      <c r="O469" s="178" t="e">
        <f>VLOOKUP(L469,L$2:$M468,2,FALSE)</f>
        <v>#N/A</v>
      </c>
      <c r="Q469" s="308"/>
      <c r="R469" s="118"/>
      <c r="S469" s="186"/>
      <c r="T469" s="186"/>
      <c r="U469" s="186"/>
      <c r="V469" s="186"/>
      <c r="W469" s="186"/>
      <c r="X469" s="186"/>
    </row>
    <row r="470" spans="1:24" x14ac:dyDescent="0.35">
      <c r="A470" s="332">
        <v>711</v>
      </c>
      <c r="B470" s="333">
        <v>27</v>
      </c>
      <c r="C470" s="382" t="s">
        <v>1498</v>
      </c>
      <c r="D470" s="373" t="s">
        <v>783</v>
      </c>
      <c r="E470" s="371" t="s">
        <v>660</v>
      </c>
      <c r="F470" s="337" t="s">
        <v>143</v>
      </c>
      <c r="G470" s="338"/>
      <c r="H470" s="436" t="str">
        <f>_xlfn.SINGLE(_xlfn.XLOOKUP(A470,L:L,M:M))</f>
        <v>BB</v>
      </c>
      <c r="I470" s="359" t="str">
        <f>_xlfn.XLOOKUP(H470,$Q$4:$Q$23,$R$4:$R$23)</f>
        <v>Northerlys</v>
      </c>
      <c r="J470" s="339"/>
      <c r="K470" s="113"/>
      <c r="L470" s="147"/>
      <c r="M470" s="151" t="s">
        <v>66</v>
      </c>
      <c r="N470" s="148">
        <f t="shared" si="8"/>
        <v>0</v>
      </c>
      <c r="O470" s="178" t="e">
        <f>VLOOKUP(L470,L$2:$M469,2,FALSE)</f>
        <v>#N/A</v>
      </c>
      <c r="Q470" s="308"/>
      <c r="R470" s="118"/>
      <c r="S470" s="186"/>
      <c r="T470" s="186"/>
      <c r="U470" s="186"/>
      <c r="V470" s="186"/>
      <c r="W470" s="186"/>
      <c r="X470" s="186"/>
    </row>
    <row r="471" spans="1:24" x14ac:dyDescent="0.35">
      <c r="A471" s="332">
        <v>720</v>
      </c>
      <c r="B471" s="333">
        <v>19</v>
      </c>
      <c r="C471" s="382" t="s">
        <v>1505</v>
      </c>
      <c r="D471" s="373" t="s">
        <v>819</v>
      </c>
      <c r="E471" s="371" t="s">
        <v>219</v>
      </c>
      <c r="F471" s="337" t="s">
        <v>143</v>
      </c>
      <c r="G471" s="338"/>
      <c r="H471" s="436" t="str">
        <f>_xlfn.SINGLE(_xlfn.XLOOKUP(A471,L:L,M:M))</f>
        <v>BB</v>
      </c>
      <c r="I471" s="359" t="str">
        <f>_xlfn.XLOOKUP(H471,$Q$4:$Q$23,$R$4:$R$23)</f>
        <v>Northerlys</v>
      </c>
      <c r="J471" s="339"/>
      <c r="K471" s="113"/>
      <c r="L471" s="147"/>
      <c r="M471" s="151" t="s">
        <v>55</v>
      </c>
      <c r="N471" s="148">
        <f t="shared" si="8"/>
        <v>0</v>
      </c>
      <c r="O471" s="178" t="e">
        <f>VLOOKUP(L471,L$2:$M470,2,FALSE)</f>
        <v>#N/A</v>
      </c>
      <c r="Q471" s="308"/>
      <c r="R471" s="118"/>
      <c r="S471" s="186"/>
      <c r="T471" s="186"/>
      <c r="U471" s="186"/>
      <c r="V471" s="186"/>
      <c r="W471" s="186"/>
      <c r="X471" s="186"/>
    </row>
    <row r="472" spans="1:24" x14ac:dyDescent="0.35">
      <c r="A472" s="332">
        <v>727</v>
      </c>
      <c r="B472" s="333">
        <v>33</v>
      </c>
      <c r="C472" s="382" t="s">
        <v>1510</v>
      </c>
      <c r="D472" s="373" t="s">
        <v>801</v>
      </c>
      <c r="E472" s="371" t="s">
        <v>666</v>
      </c>
      <c r="F472" s="337" t="s">
        <v>143</v>
      </c>
      <c r="G472" s="338"/>
      <c r="H472" s="436" t="str">
        <f>_xlfn.SINGLE(_xlfn.XLOOKUP(A472,L:L,M:M))</f>
        <v>BB</v>
      </c>
      <c r="I472" s="359" t="str">
        <f>_xlfn.XLOOKUP(H472,$Q$4:$Q$23,$R$4:$R$23)</f>
        <v>Northerlys</v>
      </c>
      <c r="J472" s="339"/>
      <c r="K472" s="113"/>
      <c r="L472" s="147"/>
      <c r="M472" s="151" t="s">
        <v>59</v>
      </c>
      <c r="N472" s="148">
        <f t="shared" si="8"/>
        <v>0</v>
      </c>
      <c r="O472" s="178" t="e">
        <f>VLOOKUP(L472,L$2:$M471,2,FALSE)</f>
        <v>#N/A</v>
      </c>
      <c r="Q472" s="308"/>
      <c r="R472" s="118"/>
      <c r="S472" s="186"/>
      <c r="T472" s="186"/>
      <c r="U472" s="186"/>
      <c r="V472" s="186"/>
      <c r="W472" s="186"/>
      <c r="X472" s="186"/>
    </row>
    <row r="473" spans="1:24" x14ac:dyDescent="0.35">
      <c r="A473" s="332">
        <v>733</v>
      </c>
      <c r="B473" s="333">
        <v>40</v>
      </c>
      <c r="C473" s="382" t="s">
        <v>1517</v>
      </c>
      <c r="D473" s="373" t="s">
        <v>684</v>
      </c>
      <c r="E473" s="371" t="s">
        <v>153</v>
      </c>
      <c r="F473" s="337" t="s">
        <v>143</v>
      </c>
      <c r="G473" s="338" t="s">
        <v>2</v>
      </c>
      <c r="H473" s="436" t="s">
        <v>55</v>
      </c>
      <c r="I473" s="359" t="str">
        <f>_xlfn.XLOOKUP(H473,$Q$4:$Q$23,$R$4:$R$23)</f>
        <v>Northerlys</v>
      </c>
      <c r="J473" s="339" t="s">
        <v>1981</v>
      </c>
      <c r="K473" s="113"/>
      <c r="L473" s="147"/>
      <c r="M473" s="151" t="s">
        <v>888</v>
      </c>
      <c r="N473" s="148">
        <f t="shared" si="8"/>
        <v>0</v>
      </c>
      <c r="O473" s="178" t="e">
        <f>VLOOKUP(L473,L$2:$M472,2,FALSE)</f>
        <v>#N/A</v>
      </c>
      <c r="Q473" s="308"/>
      <c r="R473" s="118"/>
      <c r="S473" s="186"/>
      <c r="T473" s="186"/>
      <c r="U473" s="186"/>
      <c r="V473" s="186"/>
      <c r="W473" s="186"/>
      <c r="X473" s="186"/>
    </row>
    <row r="474" spans="1:24" x14ac:dyDescent="0.35">
      <c r="A474" s="332">
        <v>772</v>
      </c>
      <c r="B474" s="333">
        <v>21</v>
      </c>
      <c r="C474" s="382" t="s">
        <v>1918</v>
      </c>
      <c r="D474" s="373" t="s">
        <v>716</v>
      </c>
      <c r="E474" s="371" t="s">
        <v>511</v>
      </c>
      <c r="F474" s="337" t="s">
        <v>144</v>
      </c>
      <c r="G474" s="338"/>
      <c r="H474" s="436" t="s">
        <v>55</v>
      </c>
      <c r="I474" s="359" t="str">
        <f>_xlfn.XLOOKUP(H474,$Q$4:$Q$23,$R$4:$R$23)</f>
        <v>Northerlys</v>
      </c>
      <c r="J474" s="339" t="s">
        <v>1981</v>
      </c>
      <c r="K474" s="113"/>
      <c r="L474" s="147"/>
      <c r="M474" s="425" t="s">
        <v>78</v>
      </c>
      <c r="N474" s="148">
        <f t="shared" si="8"/>
        <v>0</v>
      </c>
      <c r="O474" s="178" t="e">
        <f>VLOOKUP(L474,L$2:$M473,2,FALSE)</f>
        <v>#N/A</v>
      </c>
      <c r="Q474" s="308"/>
      <c r="R474" s="118"/>
      <c r="S474" s="186"/>
      <c r="T474" s="186"/>
      <c r="U474" s="186"/>
      <c r="V474" s="186"/>
      <c r="W474" s="186"/>
      <c r="X474" s="186"/>
    </row>
    <row r="475" spans="1:24" x14ac:dyDescent="0.35">
      <c r="A475" s="332">
        <v>30</v>
      </c>
      <c r="B475" s="333">
        <v>10</v>
      </c>
      <c r="C475" s="382" t="s">
        <v>948</v>
      </c>
      <c r="D475" s="373" t="s">
        <v>692</v>
      </c>
      <c r="E475" s="371" t="s">
        <v>228</v>
      </c>
      <c r="F475" s="337" t="s">
        <v>128</v>
      </c>
      <c r="G475" s="338"/>
      <c r="H475" s="436" t="s">
        <v>68</v>
      </c>
      <c r="I475" s="359" t="str">
        <f>_xlfn.XLOOKUP(H475,$Q$4:$Q$23,$R$4:$R$23)</f>
        <v>Pluggers</v>
      </c>
      <c r="J475" s="339" t="s">
        <v>1981</v>
      </c>
      <c r="K475" s="113"/>
      <c r="L475" s="147"/>
      <c r="M475" s="425" t="s">
        <v>76</v>
      </c>
      <c r="N475" s="148">
        <f t="shared" si="8"/>
        <v>0</v>
      </c>
      <c r="O475" s="178" t="e">
        <f>VLOOKUP(L475,L$2:$M474,2,FALSE)</f>
        <v>#N/A</v>
      </c>
      <c r="Q475" s="308"/>
      <c r="R475" s="118"/>
      <c r="S475" s="186"/>
      <c r="T475" s="186"/>
      <c r="U475" s="186"/>
      <c r="V475" s="186"/>
      <c r="W475" s="186"/>
      <c r="X475" s="186"/>
    </row>
    <row r="476" spans="1:24" x14ac:dyDescent="0.35">
      <c r="A476" s="332">
        <v>31</v>
      </c>
      <c r="B476" s="333">
        <v>8</v>
      </c>
      <c r="C476" s="382" t="s">
        <v>949</v>
      </c>
      <c r="D476" s="373" t="s">
        <v>694</v>
      </c>
      <c r="E476" s="371" t="s">
        <v>229</v>
      </c>
      <c r="F476" s="337" t="s">
        <v>128</v>
      </c>
      <c r="G476" s="338"/>
      <c r="H476" s="436" t="str">
        <f>_xlfn.SINGLE(_xlfn.XLOOKUP(A476,L:L,M:M))</f>
        <v>MB</v>
      </c>
      <c r="I476" s="359" t="str">
        <f>_xlfn.XLOOKUP(H476,$Q$4:$Q$23,$R$4:$R$23)</f>
        <v>Pluggers</v>
      </c>
      <c r="J476" s="339"/>
      <c r="K476" s="113"/>
      <c r="L476" s="147"/>
      <c r="M476" s="425" t="s">
        <v>1525</v>
      </c>
      <c r="N476" s="148">
        <f t="shared" si="8"/>
        <v>0</v>
      </c>
      <c r="O476" s="178" t="e">
        <f>VLOOKUP(L476,L$2:$M475,2,FALSE)</f>
        <v>#N/A</v>
      </c>
      <c r="Q476" s="308"/>
      <c r="R476" s="118"/>
      <c r="S476" s="186"/>
      <c r="T476" s="186"/>
      <c r="U476" s="186"/>
      <c r="V476" s="186"/>
      <c r="W476" s="186"/>
      <c r="X476" s="186"/>
    </row>
    <row r="477" spans="1:24" x14ac:dyDescent="0.35">
      <c r="A477" s="332">
        <v>45</v>
      </c>
      <c r="B477" s="333">
        <v>31</v>
      </c>
      <c r="C477" s="382" t="s">
        <v>961</v>
      </c>
      <c r="D477" s="373" t="s">
        <v>703</v>
      </c>
      <c r="E477" s="371" t="s">
        <v>240</v>
      </c>
      <c r="F477" s="337" t="s">
        <v>129</v>
      </c>
      <c r="G477" s="338"/>
      <c r="H477" s="436" t="str">
        <f>_xlfn.SINGLE(_xlfn.XLOOKUP(A477,L:L,M:M))</f>
        <v>MB</v>
      </c>
      <c r="I477" s="359" t="str">
        <f>_xlfn.XLOOKUP(H477,$Q$4:$Q$23,$R$4:$R$23)</f>
        <v>Pluggers</v>
      </c>
      <c r="J477" s="339"/>
      <c r="K477" s="113"/>
      <c r="L477" s="147"/>
      <c r="M477" s="425" t="s">
        <v>118</v>
      </c>
      <c r="N477" s="148">
        <f t="shared" ref="N477:N505" si="9">_xlfn.SINGLE(_xlfn.XLOOKUP(L477,A:A,C:C))</f>
        <v>0</v>
      </c>
      <c r="O477" s="178" t="e">
        <f>VLOOKUP(L477,L$2:$M476,2,FALSE)</f>
        <v>#N/A</v>
      </c>
      <c r="Q477" s="308"/>
      <c r="R477" s="118"/>
      <c r="S477" s="186"/>
      <c r="T477" s="186"/>
      <c r="U477" s="186"/>
      <c r="V477" s="186"/>
      <c r="W477" s="186"/>
      <c r="X477" s="186"/>
    </row>
    <row r="478" spans="1:24" x14ac:dyDescent="0.35">
      <c r="A478" s="332">
        <v>80</v>
      </c>
      <c r="B478" s="333">
        <v>24</v>
      </c>
      <c r="C478" s="382" t="s">
        <v>991</v>
      </c>
      <c r="D478" s="373" t="s">
        <v>992</v>
      </c>
      <c r="E478" s="371" t="s">
        <v>231</v>
      </c>
      <c r="F478" s="337" t="s">
        <v>129</v>
      </c>
      <c r="G478" s="338" t="s">
        <v>2</v>
      </c>
      <c r="H478" s="436" t="s">
        <v>68</v>
      </c>
      <c r="I478" s="359" t="str">
        <f>_xlfn.XLOOKUP(H478,$Q$4:$Q$23,$R$4:$R$23)</f>
        <v>Pluggers</v>
      </c>
      <c r="J478" s="339" t="s">
        <v>1981</v>
      </c>
      <c r="K478" s="113"/>
      <c r="L478" s="147"/>
      <c r="M478" s="149" t="s">
        <v>70</v>
      </c>
      <c r="N478" s="148">
        <f t="shared" si="9"/>
        <v>0</v>
      </c>
      <c r="O478" s="178" t="e">
        <f>VLOOKUP(L478,L$2:$M477,2,FALSE)</f>
        <v>#N/A</v>
      </c>
      <c r="Q478" s="308"/>
      <c r="R478" s="118"/>
      <c r="S478" s="186"/>
      <c r="T478" s="186"/>
      <c r="U478" s="186"/>
      <c r="V478" s="186"/>
      <c r="W478" s="186"/>
      <c r="X478" s="186"/>
    </row>
    <row r="479" spans="1:24" x14ac:dyDescent="0.35">
      <c r="A479" s="332">
        <v>130</v>
      </c>
      <c r="B479" s="333">
        <v>16</v>
      </c>
      <c r="C479" s="382" t="s">
        <v>1038</v>
      </c>
      <c r="D479" s="373" t="s">
        <v>740</v>
      </c>
      <c r="E479" s="371" t="s">
        <v>303</v>
      </c>
      <c r="F479" s="337" t="s">
        <v>131</v>
      </c>
      <c r="G479" s="338" t="s">
        <v>2</v>
      </c>
      <c r="H479" s="436" t="s">
        <v>68</v>
      </c>
      <c r="I479" s="359" t="str">
        <f>_xlfn.XLOOKUP(H479,$Q$4:$Q$23,$R$4:$R$23)</f>
        <v>Pluggers</v>
      </c>
      <c r="J479" s="339" t="s">
        <v>1981</v>
      </c>
      <c r="K479" s="113"/>
      <c r="L479" s="147"/>
      <c r="M479" s="149" t="s">
        <v>72</v>
      </c>
      <c r="N479" s="148">
        <f t="shared" si="9"/>
        <v>0</v>
      </c>
      <c r="O479" s="178" t="e">
        <f>VLOOKUP(L479,L$2:$M478,2,FALSE)</f>
        <v>#N/A</v>
      </c>
      <c r="Q479" s="308"/>
      <c r="R479" s="118"/>
      <c r="S479" s="186"/>
      <c r="T479" s="186"/>
      <c r="U479" s="186"/>
      <c r="V479" s="186"/>
      <c r="W479" s="186"/>
      <c r="X479" s="186"/>
    </row>
    <row r="480" spans="1:24" x14ac:dyDescent="0.35">
      <c r="A480" s="332">
        <v>176</v>
      </c>
      <c r="B480" s="333">
        <v>36</v>
      </c>
      <c r="C480" s="382" t="s">
        <v>1737</v>
      </c>
      <c r="D480" s="373" t="s">
        <v>823</v>
      </c>
      <c r="E480" s="371" t="s">
        <v>582</v>
      </c>
      <c r="F480" s="337" t="s">
        <v>132</v>
      </c>
      <c r="G480" s="338" t="s">
        <v>2</v>
      </c>
      <c r="H480" s="436" t="s">
        <v>68</v>
      </c>
      <c r="I480" s="359" t="str">
        <f>_xlfn.XLOOKUP(H480,$Q$4:$Q$23,$R$4:$R$23)</f>
        <v>Pluggers</v>
      </c>
      <c r="J480" s="339" t="s">
        <v>1981</v>
      </c>
      <c r="K480" s="113"/>
      <c r="L480" s="147"/>
      <c r="M480" s="149" t="s">
        <v>68</v>
      </c>
      <c r="N480" s="148">
        <f t="shared" si="9"/>
        <v>0</v>
      </c>
      <c r="O480" s="178" t="e">
        <f>VLOOKUP(L480,L$2:$M479,2,FALSE)</f>
        <v>#N/A</v>
      </c>
      <c r="P480" s="351"/>
      <c r="Q480" s="308"/>
      <c r="R480" s="118"/>
      <c r="S480" s="186"/>
      <c r="T480" s="186"/>
      <c r="U480" s="186"/>
      <c r="V480" s="186"/>
      <c r="W480" s="186"/>
      <c r="X480" s="186"/>
    </row>
    <row r="481" spans="1:24" x14ac:dyDescent="0.35">
      <c r="A481" s="332">
        <v>222</v>
      </c>
      <c r="B481" s="333">
        <v>5</v>
      </c>
      <c r="C481" s="382" t="s">
        <v>1112</v>
      </c>
      <c r="D481" s="373" t="s">
        <v>606</v>
      </c>
      <c r="E481" s="371" t="s">
        <v>359</v>
      </c>
      <c r="F481" s="337" t="s">
        <v>133</v>
      </c>
      <c r="G481" s="338"/>
      <c r="H481" s="436" t="s">
        <v>68</v>
      </c>
      <c r="I481" s="359" t="str">
        <f>_xlfn.XLOOKUP(H481,$Q$4:$Q$23,$R$4:$R$23)</f>
        <v>Pluggers</v>
      </c>
      <c r="J481" s="339" t="s">
        <v>1981</v>
      </c>
      <c r="K481" s="113"/>
      <c r="L481" s="147"/>
      <c r="M481" s="149" t="s">
        <v>74</v>
      </c>
      <c r="N481" s="148">
        <f t="shared" si="9"/>
        <v>0</v>
      </c>
      <c r="O481" s="178" t="e">
        <f>VLOOKUP(L481,L$2:$M480,2,FALSE)</f>
        <v>#N/A</v>
      </c>
      <c r="Q481" s="308"/>
      <c r="R481" s="118"/>
      <c r="S481" s="186"/>
      <c r="T481" s="186"/>
      <c r="U481" s="186"/>
      <c r="V481" s="186"/>
      <c r="W481" s="186"/>
      <c r="X481" s="186"/>
    </row>
    <row r="482" spans="1:24" x14ac:dyDescent="0.35">
      <c r="A482" s="332">
        <v>225</v>
      </c>
      <c r="B482" s="333">
        <v>4</v>
      </c>
      <c r="C482" s="382" t="s">
        <v>1115</v>
      </c>
      <c r="D482" s="373" t="s">
        <v>771</v>
      </c>
      <c r="E482" s="371" t="s">
        <v>361</v>
      </c>
      <c r="F482" s="337" t="s">
        <v>133</v>
      </c>
      <c r="G482" s="338"/>
      <c r="H482" s="436" t="str">
        <f>_xlfn.SINGLE(_xlfn.XLOOKUP(A482,L:L,M:M))</f>
        <v>MB</v>
      </c>
      <c r="I482" s="359" t="str">
        <f>_xlfn.XLOOKUP(H482,$Q$4:$Q$23,$R$4:$R$23)</f>
        <v>Pluggers</v>
      </c>
      <c r="J482" s="339"/>
      <c r="K482" s="113"/>
      <c r="L482" s="147"/>
      <c r="M482" s="427" t="s">
        <v>51</v>
      </c>
      <c r="N482" s="148">
        <f t="shared" si="9"/>
        <v>0</v>
      </c>
      <c r="O482" s="178" t="e">
        <f>VLOOKUP(L482,L$2:$M481,2,FALSE)</f>
        <v>#N/A</v>
      </c>
      <c r="Q482" s="308"/>
      <c r="R482" s="118"/>
      <c r="S482" s="186"/>
      <c r="T482" s="186"/>
      <c r="U482" s="186"/>
      <c r="V482" s="186"/>
      <c r="W482" s="186"/>
      <c r="X482" s="186"/>
    </row>
    <row r="483" spans="1:24" x14ac:dyDescent="0.35">
      <c r="A483" s="332">
        <v>251</v>
      </c>
      <c r="B483" s="333">
        <v>35</v>
      </c>
      <c r="C483" s="382" t="s">
        <v>1756</v>
      </c>
      <c r="D483" s="373" t="s">
        <v>694</v>
      </c>
      <c r="E483" s="371" t="s">
        <v>375</v>
      </c>
      <c r="F483" s="337" t="s">
        <v>133</v>
      </c>
      <c r="G483" s="338"/>
      <c r="H483" s="436" t="str">
        <f>_xlfn.SINGLE(_xlfn.XLOOKUP(A483,L:L,M:M))</f>
        <v>MB</v>
      </c>
      <c r="I483" s="359" t="str">
        <f>_xlfn.XLOOKUP(H483,$Q$4:$Q$23,$R$4:$R$23)</f>
        <v>Pluggers</v>
      </c>
      <c r="J483" s="339"/>
      <c r="K483" s="113"/>
      <c r="L483" s="147"/>
      <c r="M483" s="427" t="s">
        <v>64</v>
      </c>
      <c r="N483" s="148">
        <f t="shared" si="9"/>
        <v>0</v>
      </c>
      <c r="O483" s="178" t="e">
        <f>VLOOKUP(L483,L$2:$M482,2,FALSE)</f>
        <v>#N/A</v>
      </c>
      <c r="Q483" s="308"/>
      <c r="R483" s="118"/>
      <c r="S483" s="186"/>
      <c r="T483" s="186"/>
      <c r="U483" s="186"/>
      <c r="V483" s="186"/>
      <c r="W483" s="186"/>
      <c r="X483" s="186"/>
    </row>
    <row r="484" spans="1:24" x14ac:dyDescent="0.35">
      <c r="A484" s="332">
        <v>265</v>
      </c>
      <c r="B484" s="333">
        <v>33</v>
      </c>
      <c r="C484" s="382" t="s">
        <v>1760</v>
      </c>
      <c r="D484" s="373" t="s">
        <v>1144</v>
      </c>
      <c r="E484" s="371" t="s">
        <v>383</v>
      </c>
      <c r="F484" s="337" t="s">
        <v>135</v>
      </c>
      <c r="G484" s="338"/>
      <c r="H484" s="436" t="str">
        <f>_xlfn.SINGLE(_xlfn.XLOOKUP(A484,L:L,M:M))</f>
        <v>MB</v>
      </c>
      <c r="I484" s="359" t="str">
        <f>_xlfn.XLOOKUP(H484,$Q$4:$Q$23,$R$4:$R$23)</f>
        <v>Pluggers</v>
      </c>
      <c r="J484" s="339"/>
      <c r="K484" s="113"/>
      <c r="L484" s="147"/>
      <c r="M484" s="427" t="s">
        <v>62</v>
      </c>
      <c r="N484" s="148">
        <f t="shared" si="9"/>
        <v>0</v>
      </c>
      <c r="O484" s="178" t="e">
        <f>VLOOKUP(L484,L$2:$M483,2,FALSE)</f>
        <v>#N/A</v>
      </c>
      <c r="Q484" s="308"/>
      <c r="R484" s="118"/>
      <c r="S484" s="186"/>
      <c r="T484" s="186"/>
      <c r="U484" s="186"/>
      <c r="V484" s="186"/>
      <c r="W484" s="186"/>
      <c r="X484" s="186"/>
    </row>
    <row r="485" spans="1:24" ht="18.600000000000001" thickBot="1" x14ac:dyDescent="0.4">
      <c r="A485" s="332">
        <v>273</v>
      </c>
      <c r="B485" s="333">
        <v>46</v>
      </c>
      <c r="C485" s="382" t="s">
        <v>1152</v>
      </c>
      <c r="D485" s="373" t="s">
        <v>732</v>
      </c>
      <c r="E485" s="371" t="s">
        <v>389</v>
      </c>
      <c r="F485" s="337" t="s">
        <v>135</v>
      </c>
      <c r="G485" s="338"/>
      <c r="H485" s="436" t="s">
        <v>68</v>
      </c>
      <c r="I485" s="359" t="str">
        <f>_xlfn.XLOOKUP(H485,$Q$4:$Q$23,$R$4:$R$23)</f>
        <v>Pluggers</v>
      </c>
      <c r="J485" s="339" t="s">
        <v>1981</v>
      </c>
      <c r="K485" s="113"/>
      <c r="L485" s="152"/>
      <c r="M485" s="430" t="s">
        <v>57</v>
      </c>
      <c r="N485" s="165">
        <f t="shared" si="9"/>
        <v>0</v>
      </c>
      <c r="O485" s="178" t="e">
        <f>VLOOKUP(L485,L$2:$M484,2,FALSE)</f>
        <v>#N/A</v>
      </c>
      <c r="Q485" s="308"/>
      <c r="R485" s="118"/>
      <c r="S485" s="186"/>
      <c r="T485" s="186"/>
      <c r="U485" s="186"/>
      <c r="V485" s="186"/>
      <c r="W485" s="186"/>
      <c r="X485" s="186"/>
    </row>
    <row r="486" spans="1:24" x14ac:dyDescent="0.35">
      <c r="A486" s="332">
        <v>277</v>
      </c>
      <c r="B486" s="333">
        <v>7</v>
      </c>
      <c r="C486" s="382" t="s">
        <v>1154</v>
      </c>
      <c r="D486" s="373" t="s">
        <v>765</v>
      </c>
      <c r="E486" s="371" t="s">
        <v>390</v>
      </c>
      <c r="F486" s="337" t="s">
        <v>135</v>
      </c>
      <c r="G486" s="338"/>
      <c r="H486" s="436" t="str">
        <f>_xlfn.SINGLE(_xlfn.XLOOKUP(A486,L:L,M:M))</f>
        <v>MB</v>
      </c>
      <c r="I486" s="359" t="str">
        <f>_xlfn.XLOOKUP(H486,$Q$4:$Q$23,$R$4:$R$23)</f>
        <v>Pluggers</v>
      </c>
      <c r="J486" s="339"/>
      <c r="K486" s="111" t="s">
        <v>27</v>
      </c>
      <c r="L486" s="145"/>
      <c r="M486" s="157" t="s">
        <v>888</v>
      </c>
      <c r="N486" s="160">
        <f t="shared" si="9"/>
        <v>0</v>
      </c>
      <c r="O486" s="178" t="e">
        <f>VLOOKUP(L486,L$2:$M485,2,FALSE)</f>
        <v>#N/A</v>
      </c>
      <c r="Q486" s="308"/>
      <c r="R486" s="118"/>
      <c r="S486" s="186"/>
      <c r="T486" s="186"/>
      <c r="U486" s="186"/>
      <c r="V486" s="186"/>
      <c r="W486" s="186"/>
      <c r="X486" s="186"/>
    </row>
    <row r="487" spans="1:24" x14ac:dyDescent="0.35">
      <c r="A487" s="332">
        <v>307</v>
      </c>
      <c r="B487" s="333">
        <v>5</v>
      </c>
      <c r="C487" s="382" t="s">
        <v>1180</v>
      </c>
      <c r="D487" s="373" t="s">
        <v>746</v>
      </c>
      <c r="E487" s="371" t="s">
        <v>174</v>
      </c>
      <c r="F487" s="337" t="s">
        <v>134</v>
      </c>
      <c r="G487" s="343"/>
      <c r="H487" s="439" t="str">
        <f>_xlfn.SINGLE(_xlfn.XLOOKUP(A487,L:L,M:M))</f>
        <v>MB</v>
      </c>
      <c r="I487" s="359" t="str">
        <f>_xlfn.XLOOKUP(H487,$Q$4:$Q$23,$R$4:$R$23)</f>
        <v>Pluggers</v>
      </c>
      <c r="J487" s="339"/>
      <c r="K487" s="113"/>
      <c r="L487" s="147"/>
      <c r="M487" s="151" t="s">
        <v>59</v>
      </c>
      <c r="N487" s="148">
        <f t="shared" si="9"/>
        <v>0</v>
      </c>
      <c r="O487" s="178" t="e">
        <f>VLOOKUP(L487,L$2:$M486,2,FALSE)</f>
        <v>#N/A</v>
      </c>
      <c r="Q487" s="308"/>
      <c r="R487" s="118"/>
      <c r="S487" s="186"/>
      <c r="T487" s="186"/>
      <c r="U487" s="186"/>
      <c r="V487" s="186"/>
      <c r="W487" s="186"/>
      <c r="X487" s="186"/>
    </row>
    <row r="488" spans="1:24" x14ac:dyDescent="0.35">
      <c r="A488" s="332">
        <v>329</v>
      </c>
      <c r="B488" s="333">
        <v>31</v>
      </c>
      <c r="C488" s="382" t="s">
        <v>1777</v>
      </c>
      <c r="D488" s="373" t="s">
        <v>1559</v>
      </c>
      <c r="E488" s="371" t="s">
        <v>1558</v>
      </c>
      <c r="F488" s="337" t="s">
        <v>134</v>
      </c>
      <c r="G488" s="340" t="s">
        <v>2</v>
      </c>
      <c r="H488" s="436" t="s">
        <v>68</v>
      </c>
      <c r="I488" s="359" t="str">
        <f>_xlfn.XLOOKUP(H488,$Q$4:$Q$23,$R$4:$R$23)</f>
        <v>Pluggers</v>
      </c>
      <c r="J488" s="339" t="s">
        <v>1981</v>
      </c>
      <c r="K488" s="113"/>
      <c r="L488" s="147"/>
      <c r="M488" s="151" t="s">
        <v>55</v>
      </c>
      <c r="N488" s="148">
        <f t="shared" si="9"/>
        <v>0</v>
      </c>
      <c r="O488" s="178" t="e">
        <f>VLOOKUP(L488,L$2:$M487,2,FALSE)</f>
        <v>#N/A</v>
      </c>
      <c r="Q488" s="308"/>
      <c r="R488" s="118"/>
      <c r="S488" s="186"/>
      <c r="T488" s="186"/>
      <c r="U488" s="186"/>
      <c r="V488" s="186"/>
      <c r="W488" s="186"/>
      <c r="X488" s="186"/>
    </row>
    <row r="489" spans="1:24" x14ac:dyDescent="0.35">
      <c r="A489" s="332">
        <v>349</v>
      </c>
      <c r="B489" s="333">
        <v>14</v>
      </c>
      <c r="C489" s="382" t="s">
        <v>1208</v>
      </c>
      <c r="D489" s="373" t="s">
        <v>790</v>
      </c>
      <c r="E489" s="371" t="s">
        <v>435</v>
      </c>
      <c r="F489" s="337" t="s">
        <v>136</v>
      </c>
      <c r="G489" s="338"/>
      <c r="H489" s="436" t="str">
        <f>_xlfn.SINGLE(_xlfn.XLOOKUP(A489,L:L,M:M))</f>
        <v>MB</v>
      </c>
      <c r="I489" s="359" t="str">
        <f>_xlfn.XLOOKUP(H489,$Q$4:$Q$23,$R$4:$R$23)</f>
        <v>Pluggers</v>
      </c>
      <c r="J489" s="339"/>
      <c r="K489" s="113"/>
      <c r="L489" s="147"/>
      <c r="M489" s="151" t="s">
        <v>66</v>
      </c>
      <c r="N489" s="148">
        <f t="shared" si="9"/>
        <v>0</v>
      </c>
      <c r="O489" s="178" t="e">
        <f>VLOOKUP(L489,L$2:$M488,2,FALSE)</f>
        <v>#N/A</v>
      </c>
      <c r="Q489" s="308"/>
      <c r="R489" s="118"/>
      <c r="S489" s="186"/>
      <c r="T489" s="186"/>
      <c r="U489" s="186"/>
      <c r="V489" s="186"/>
      <c r="W489" s="186"/>
      <c r="X489" s="186"/>
    </row>
    <row r="490" spans="1:24" x14ac:dyDescent="0.35">
      <c r="A490" s="332">
        <v>372</v>
      </c>
      <c r="B490" s="333">
        <v>30</v>
      </c>
      <c r="C490" s="382" t="s">
        <v>1231</v>
      </c>
      <c r="D490" s="373" t="s">
        <v>712</v>
      </c>
      <c r="E490" s="371" t="s">
        <v>453</v>
      </c>
      <c r="F490" s="337" t="s">
        <v>136</v>
      </c>
      <c r="G490" s="338" t="s">
        <v>2</v>
      </c>
      <c r="H490" s="436" t="str">
        <f>_xlfn.SINGLE(_xlfn.XLOOKUP(A490,L:L,M:M))</f>
        <v>MB</v>
      </c>
      <c r="I490" s="359" t="str">
        <f>_xlfn.XLOOKUP(H490,$Q$4:$Q$23,$R$4:$R$23)</f>
        <v>Pluggers</v>
      </c>
      <c r="J490" s="339"/>
      <c r="K490" s="113"/>
      <c r="L490" s="147"/>
      <c r="M490" s="425" t="s">
        <v>118</v>
      </c>
      <c r="N490" s="148">
        <f t="shared" si="9"/>
        <v>0</v>
      </c>
      <c r="O490" s="178" t="e">
        <f>VLOOKUP(L490,L$2:$M489,2,FALSE)</f>
        <v>#N/A</v>
      </c>
      <c r="Q490" s="308"/>
      <c r="R490" s="118"/>
      <c r="S490" s="186"/>
      <c r="T490" s="186"/>
      <c r="U490" s="186"/>
      <c r="V490" s="186"/>
      <c r="W490" s="186"/>
      <c r="X490" s="186"/>
    </row>
    <row r="491" spans="1:24" x14ac:dyDescent="0.35">
      <c r="A491" s="332">
        <v>376</v>
      </c>
      <c r="B491" s="333">
        <v>19</v>
      </c>
      <c r="C491" s="382" t="s">
        <v>1792</v>
      </c>
      <c r="D491" s="373" t="s">
        <v>310</v>
      </c>
      <c r="E491" s="371" t="s">
        <v>535</v>
      </c>
      <c r="F491" s="337" t="s">
        <v>136</v>
      </c>
      <c r="G491" s="338" t="s">
        <v>2</v>
      </c>
      <c r="H491" s="436" t="s">
        <v>68</v>
      </c>
      <c r="I491" s="359" t="str">
        <f>_xlfn.XLOOKUP(H491,$Q$4:$Q$23,$R$4:$R$23)</f>
        <v>Pluggers</v>
      </c>
      <c r="J491" s="339" t="s">
        <v>1981</v>
      </c>
      <c r="K491" s="113"/>
      <c r="L491" s="147"/>
      <c r="M491" s="425" t="s">
        <v>1525</v>
      </c>
      <c r="N491" s="148">
        <f t="shared" si="9"/>
        <v>0</v>
      </c>
      <c r="O491" s="178" t="e">
        <f>VLOOKUP(L491,L$2:$M490,2,FALSE)</f>
        <v>#N/A</v>
      </c>
      <c r="Q491" s="308"/>
      <c r="R491" s="118"/>
      <c r="S491" s="186"/>
      <c r="T491" s="186"/>
      <c r="U491" s="186"/>
      <c r="V491" s="186"/>
      <c r="W491" s="186"/>
      <c r="X491" s="186"/>
    </row>
    <row r="492" spans="1:24" x14ac:dyDescent="0.35">
      <c r="A492" s="332">
        <v>409</v>
      </c>
      <c r="B492" s="333">
        <v>2</v>
      </c>
      <c r="C492" s="382" t="s">
        <v>1261</v>
      </c>
      <c r="D492" s="373" t="s">
        <v>199</v>
      </c>
      <c r="E492" s="371" t="s">
        <v>476</v>
      </c>
      <c r="F492" s="337" t="s">
        <v>137</v>
      </c>
      <c r="G492" s="338"/>
      <c r="H492" s="436" t="str">
        <f>_xlfn.SINGLE(_xlfn.XLOOKUP(A492,L:L,M:M))</f>
        <v>MB</v>
      </c>
      <c r="I492" s="359" t="str">
        <f>_xlfn.XLOOKUP(H492,$Q$4:$Q$23,$R$4:$R$23)</f>
        <v>Pluggers</v>
      </c>
      <c r="J492" s="339"/>
      <c r="K492" s="113"/>
      <c r="L492" s="147"/>
      <c r="M492" s="425" t="s">
        <v>76</v>
      </c>
      <c r="N492" s="148">
        <f t="shared" si="9"/>
        <v>0</v>
      </c>
      <c r="O492" s="178" t="e">
        <f>VLOOKUP(L492,L$2:$M491,2,FALSE)</f>
        <v>#N/A</v>
      </c>
      <c r="Q492" s="308"/>
      <c r="R492" s="118"/>
      <c r="S492" s="186"/>
      <c r="T492" s="186"/>
      <c r="U492" s="186"/>
      <c r="V492" s="186"/>
      <c r="W492" s="186"/>
      <c r="X492" s="186"/>
    </row>
    <row r="493" spans="1:24" x14ac:dyDescent="0.35">
      <c r="A493" s="332">
        <v>420</v>
      </c>
      <c r="B493" s="333">
        <v>11</v>
      </c>
      <c r="C493" s="382" t="s">
        <v>1271</v>
      </c>
      <c r="D493" s="373" t="s">
        <v>807</v>
      </c>
      <c r="E493" s="371" t="s">
        <v>484</v>
      </c>
      <c r="F493" s="337" t="s">
        <v>137</v>
      </c>
      <c r="G493" s="338"/>
      <c r="H493" s="436" t="str">
        <f>_xlfn.SINGLE(_xlfn.XLOOKUP(A493,L:L,M:M))</f>
        <v>MB</v>
      </c>
      <c r="I493" s="359" t="str">
        <f>_xlfn.XLOOKUP(H493,$Q$4:$Q$23,$R$4:$R$23)</f>
        <v>Pluggers</v>
      </c>
      <c r="J493" s="339"/>
      <c r="K493" s="113"/>
      <c r="L493" s="147"/>
      <c r="M493" s="425" t="s">
        <v>78</v>
      </c>
      <c r="N493" s="148">
        <f t="shared" si="9"/>
        <v>0</v>
      </c>
      <c r="O493" s="178" t="e">
        <f>VLOOKUP(L493,L$2:$M492,2,FALSE)</f>
        <v>#N/A</v>
      </c>
      <c r="Q493" s="308"/>
      <c r="R493" s="118"/>
      <c r="S493" s="186"/>
      <c r="T493" s="186"/>
      <c r="U493" s="186"/>
      <c r="V493" s="186"/>
      <c r="W493" s="186"/>
      <c r="X493" s="186"/>
    </row>
    <row r="494" spans="1:24" x14ac:dyDescent="0.35">
      <c r="A494" s="332">
        <v>425</v>
      </c>
      <c r="B494" s="333">
        <v>39</v>
      </c>
      <c r="C494" s="382" t="s">
        <v>1803</v>
      </c>
      <c r="D494" s="373" t="s">
        <v>1660</v>
      </c>
      <c r="E494" s="371" t="s">
        <v>1570</v>
      </c>
      <c r="F494" s="337" t="s">
        <v>137</v>
      </c>
      <c r="G494" s="338" t="s">
        <v>2</v>
      </c>
      <c r="H494" s="436" t="s">
        <v>68</v>
      </c>
      <c r="I494" s="359" t="str">
        <f>_xlfn.XLOOKUP(H494,$Q$4:$Q$23,$R$4:$R$23)</f>
        <v>Pluggers</v>
      </c>
      <c r="J494" s="339" t="s">
        <v>1981</v>
      </c>
      <c r="K494" s="113"/>
      <c r="L494" s="147"/>
      <c r="M494" s="149" t="s">
        <v>74</v>
      </c>
      <c r="N494" s="148">
        <f t="shared" si="9"/>
        <v>0</v>
      </c>
      <c r="O494" s="178" t="e">
        <f>VLOOKUP(L494,L$2:$M493,2,FALSE)</f>
        <v>#N/A</v>
      </c>
      <c r="Q494" s="308"/>
      <c r="R494" s="118"/>
      <c r="S494" s="186"/>
      <c r="T494" s="186"/>
      <c r="U494" s="186"/>
      <c r="V494" s="186"/>
      <c r="W494" s="186"/>
      <c r="X494" s="186"/>
    </row>
    <row r="495" spans="1:24" x14ac:dyDescent="0.35">
      <c r="A495" s="332">
        <v>461</v>
      </c>
      <c r="B495" s="333">
        <v>11</v>
      </c>
      <c r="C495" s="382" t="s">
        <v>1345</v>
      </c>
      <c r="D495" s="373" t="s">
        <v>692</v>
      </c>
      <c r="E495" s="371" t="s">
        <v>368</v>
      </c>
      <c r="F495" s="337" t="s">
        <v>1547</v>
      </c>
      <c r="G495" s="338"/>
      <c r="H495" s="436" t="s">
        <v>68</v>
      </c>
      <c r="I495" s="359" t="str">
        <f>_xlfn.XLOOKUP(H495,$Q$4:$Q$23,$R$4:$R$23)</f>
        <v>Pluggers</v>
      </c>
      <c r="J495" s="339" t="s">
        <v>1981</v>
      </c>
      <c r="K495" s="113"/>
      <c r="L495" s="147"/>
      <c r="M495" s="149" t="s">
        <v>68</v>
      </c>
      <c r="N495" s="148">
        <f t="shared" si="9"/>
        <v>0</v>
      </c>
      <c r="O495" s="178" t="e">
        <f>VLOOKUP(L495,L$2:$M494,2,FALSE)</f>
        <v>#N/A</v>
      </c>
      <c r="Q495" s="308"/>
      <c r="R495" s="118"/>
      <c r="S495" s="186"/>
      <c r="T495" s="186"/>
      <c r="U495" s="186"/>
      <c r="V495" s="186"/>
      <c r="W495" s="186"/>
      <c r="X495" s="186"/>
    </row>
    <row r="496" spans="1:24" x14ac:dyDescent="0.35">
      <c r="A496" s="332">
        <v>471</v>
      </c>
      <c r="B496" s="333">
        <v>12</v>
      </c>
      <c r="C496" s="382" t="s">
        <v>1351</v>
      </c>
      <c r="D496" s="373" t="s">
        <v>782</v>
      </c>
      <c r="E496" s="371" t="s">
        <v>908</v>
      </c>
      <c r="F496" s="337" t="s">
        <v>1547</v>
      </c>
      <c r="G496" s="338"/>
      <c r="H496" s="436" t="str">
        <f>_xlfn.SINGLE(_xlfn.XLOOKUP(A496,L:L,M:M))</f>
        <v>MB</v>
      </c>
      <c r="I496" s="359" t="str">
        <f>_xlfn.XLOOKUP(H496,$Q$4:$Q$23,$R$4:$R$23)</f>
        <v>Pluggers</v>
      </c>
      <c r="J496" s="339"/>
      <c r="K496" s="113"/>
      <c r="L496" s="147"/>
      <c r="M496" s="149" t="s">
        <v>72</v>
      </c>
      <c r="N496" s="148">
        <f t="shared" si="9"/>
        <v>0</v>
      </c>
      <c r="O496" s="178" t="e">
        <f>VLOOKUP(L496,L$2:$M495,2,FALSE)</f>
        <v>#N/A</v>
      </c>
      <c r="Q496" s="308"/>
      <c r="R496" s="118"/>
      <c r="S496" s="186"/>
      <c r="T496" s="186"/>
      <c r="U496" s="186"/>
      <c r="V496" s="186"/>
      <c r="W496" s="186"/>
      <c r="X496" s="186"/>
    </row>
    <row r="497" spans="1:24" x14ac:dyDescent="0.35">
      <c r="A497" s="332">
        <v>474</v>
      </c>
      <c r="B497" s="333">
        <v>43</v>
      </c>
      <c r="C497" s="382" t="s">
        <v>1812</v>
      </c>
      <c r="D497" s="373" t="s">
        <v>1686</v>
      </c>
      <c r="E497" s="371" t="s">
        <v>1647</v>
      </c>
      <c r="F497" s="337" t="s">
        <v>1547</v>
      </c>
      <c r="G497" s="338"/>
      <c r="H497" s="436" t="str">
        <f>_xlfn.SINGLE(_xlfn.XLOOKUP(A497,L:L,M:M))</f>
        <v>MB</v>
      </c>
      <c r="I497" s="359" t="str">
        <f>_xlfn.XLOOKUP(H497,$Q$4:$Q$23,$R$4:$R$23)</f>
        <v>Pluggers</v>
      </c>
      <c r="J497" s="339"/>
      <c r="K497" s="113"/>
      <c r="L497" s="147"/>
      <c r="M497" s="149" t="s">
        <v>70</v>
      </c>
      <c r="N497" s="148">
        <f t="shared" si="9"/>
        <v>0</v>
      </c>
      <c r="O497" s="178" t="e">
        <f>VLOOKUP(L497,L$2:$M496,2,FALSE)</f>
        <v>#N/A</v>
      </c>
      <c r="Q497" s="308"/>
      <c r="R497" s="118"/>
      <c r="S497" s="186"/>
      <c r="T497" s="186"/>
      <c r="U497" s="186"/>
      <c r="V497" s="186"/>
      <c r="W497" s="186"/>
      <c r="X497" s="186"/>
    </row>
    <row r="498" spans="1:24" x14ac:dyDescent="0.35">
      <c r="A498" s="332">
        <v>512</v>
      </c>
      <c r="B498" s="333">
        <v>3</v>
      </c>
      <c r="C498" s="382" t="s">
        <v>1312</v>
      </c>
      <c r="D498" s="373" t="s">
        <v>830</v>
      </c>
      <c r="E498" s="371" t="s">
        <v>540</v>
      </c>
      <c r="F498" s="337" t="s">
        <v>138</v>
      </c>
      <c r="G498" s="338"/>
      <c r="H498" s="436" t="str">
        <f>_xlfn.SINGLE(_xlfn.XLOOKUP(A498,L:L,M:M))</f>
        <v>MB</v>
      </c>
      <c r="I498" s="359" t="str">
        <f>_xlfn.XLOOKUP(H498,$Q$4:$Q$23,$R$4:$R$23)</f>
        <v>Pluggers</v>
      </c>
      <c r="J498" s="339"/>
      <c r="K498" s="113"/>
      <c r="L498" s="147"/>
      <c r="M498" s="427" t="s">
        <v>57</v>
      </c>
      <c r="N498" s="148">
        <f t="shared" si="9"/>
        <v>0</v>
      </c>
      <c r="O498" s="178" t="e">
        <f>VLOOKUP(L498,L$2:$M497,2,FALSE)</f>
        <v>#N/A</v>
      </c>
      <c r="Q498" s="308"/>
      <c r="R498" s="118"/>
      <c r="S498" s="186"/>
      <c r="T498" s="186"/>
      <c r="U498" s="186"/>
      <c r="V498" s="186"/>
      <c r="W498" s="186"/>
      <c r="X498" s="186"/>
    </row>
    <row r="499" spans="1:24" x14ac:dyDescent="0.35">
      <c r="A499" s="332">
        <v>513</v>
      </c>
      <c r="B499" s="333">
        <v>38</v>
      </c>
      <c r="C499" s="382" t="s">
        <v>1313</v>
      </c>
      <c r="D499" s="373" t="s">
        <v>1314</v>
      </c>
      <c r="E499" s="371" t="s">
        <v>541</v>
      </c>
      <c r="F499" s="337" t="s">
        <v>138</v>
      </c>
      <c r="G499" s="338" t="s">
        <v>2</v>
      </c>
      <c r="H499" s="436" t="s">
        <v>68</v>
      </c>
      <c r="I499" s="359" t="str">
        <f>_xlfn.XLOOKUP(H499,$Q$4:$Q$23,$R$4:$R$23)</f>
        <v>Pluggers</v>
      </c>
      <c r="J499" s="339" t="s">
        <v>1981</v>
      </c>
      <c r="K499" s="113"/>
      <c r="L499" s="147"/>
      <c r="M499" s="427" t="s">
        <v>62</v>
      </c>
      <c r="N499" s="148">
        <f t="shared" si="9"/>
        <v>0</v>
      </c>
      <c r="O499" s="178" t="e">
        <f>VLOOKUP(L499,L$2:$M498,2,FALSE)</f>
        <v>#N/A</v>
      </c>
      <c r="Q499" s="308"/>
      <c r="R499" s="118"/>
      <c r="S499" s="186"/>
      <c r="T499" s="186"/>
      <c r="U499" s="186"/>
      <c r="V499" s="186"/>
      <c r="W499" s="186"/>
      <c r="X499" s="186"/>
    </row>
    <row r="500" spans="1:24" x14ac:dyDescent="0.35">
      <c r="A500" s="332">
        <v>530</v>
      </c>
      <c r="B500" s="333">
        <v>10</v>
      </c>
      <c r="C500" s="382" t="s">
        <v>1359</v>
      </c>
      <c r="D500" s="373" t="s">
        <v>836</v>
      </c>
      <c r="E500" s="371" t="s">
        <v>200</v>
      </c>
      <c r="F500" s="337" t="s">
        <v>139</v>
      </c>
      <c r="G500" s="338"/>
      <c r="H500" s="436" t="str">
        <f>_xlfn.SINGLE(_xlfn.XLOOKUP(A500,L:L,M:M))</f>
        <v>MB</v>
      </c>
      <c r="I500" s="359" t="str">
        <f>_xlfn.XLOOKUP(H500,$Q$4:$Q$23,$R$4:$R$23)</f>
        <v>Pluggers</v>
      </c>
      <c r="J500" s="339"/>
      <c r="K500" s="113"/>
      <c r="L500" s="147"/>
      <c r="M500" s="427" t="s">
        <v>64</v>
      </c>
      <c r="N500" s="148">
        <f t="shared" si="9"/>
        <v>0</v>
      </c>
      <c r="O500" s="178" t="e">
        <f>VLOOKUP(L500,L$2:$M499,2,FALSE)</f>
        <v>#N/A</v>
      </c>
      <c r="Q500" s="308"/>
      <c r="R500" s="118"/>
      <c r="S500" s="186"/>
      <c r="T500" s="186"/>
      <c r="U500" s="186"/>
      <c r="V500" s="186"/>
      <c r="W500" s="186"/>
      <c r="X500" s="186"/>
    </row>
    <row r="501" spans="1:24" x14ac:dyDescent="0.35">
      <c r="A501" s="332">
        <v>554</v>
      </c>
      <c r="B501" s="333">
        <v>27</v>
      </c>
      <c r="C501" s="382" t="s">
        <v>1378</v>
      </c>
      <c r="D501" s="373" t="s">
        <v>843</v>
      </c>
      <c r="E501" s="371" t="s">
        <v>570</v>
      </c>
      <c r="F501" s="337" t="s">
        <v>139</v>
      </c>
      <c r="G501" s="338"/>
      <c r="H501" s="436" t="s">
        <v>68</v>
      </c>
      <c r="I501" s="359" t="str">
        <f>_xlfn.XLOOKUP(H501,$Q$4:$Q$23,$R$4:$R$23)</f>
        <v>Pluggers</v>
      </c>
      <c r="J501" s="339" t="s">
        <v>1981</v>
      </c>
      <c r="K501" s="113"/>
      <c r="L501" s="147"/>
      <c r="M501" s="427" t="s">
        <v>51</v>
      </c>
      <c r="N501" s="148">
        <f t="shared" si="9"/>
        <v>0</v>
      </c>
      <c r="O501" s="178" t="e">
        <f>VLOOKUP(L501,L$2:$M500,2,FALSE)</f>
        <v>#N/A</v>
      </c>
      <c r="Q501" s="308"/>
      <c r="R501" s="118"/>
      <c r="S501" s="186"/>
      <c r="T501" s="186"/>
      <c r="U501" s="186"/>
      <c r="V501" s="186"/>
      <c r="W501" s="186"/>
      <c r="X501" s="186"/>
    </row>
    <row r="502" spans="1:24" x14ac:dyDescent="0.35">
      <c r="A502" s="332">
        <v>569</v>
      </c>
      <c r="B502" s="333">
        <v>21</v>
      </c>
      <c r="C502" s="382" t="s">
        <v>1389</v>
      </c>
      <c r="D502" s="373" t="s">
        <v>704</v>
      </c>
      <c r="E502" s="371" t="s">
        <v>576</v>
      </c>
      <c r="F502" s="337" t="s">
        <v>140</v>
      </c>
      <c r="G502" s="338"/>
      <c r="H502" s="436" t="str">
        <f>_xlfn.SINGLE(_xlfn.XLOOKUP(A502,L:L,M:M))</f>
        <v>MB</v>
      </c>
      <c r="I502" s="359" t="str">
        <f>_xlfn.XLOOKUP(H502,$Q$4:$Q$23,$R$4:$R$23)</f>
        <v>Pluggers</v>
      </c>
      <c r="J502" s="339"/>
      <c r="K502" s="113"/>
      <c r="L502" s="147"/>
      <c r="M502" s="150" t="s">
        <v>53</v>
      </c>
      <c r="N502" s="148">
        <f t="shared" si="9"/>
        <v>0</v>
      </c>
      <c r="O502" s="178" t="e">
        <f>VLOOKUP(L502,L$2:$M501,2,FALSE)</f>
        <v>#N/A</v>
      </c>
      <c r="Q502" s="308"/>
      <c r="R502" s="118"/>
      <c r="S502" s="186"/>
      <c r="T502" s="186"/>
      <c r="U502" s="186"/>
      <c r="V502" s="186"/>
      <c r="W502" s="186"/>
      <c r="X502" s="186"/>
    </row>
    <row r="503" spans="1:24" x14ac:dyDescent="0.35">
      <c r="A503" s="332">
        <v>586</v>
      </c>
      <c r="B503" s="333">
        <v>24</v>
      </c>
      <c r="C503" s="382" t="s">
        <v>1846</v>
      </c>
      <c r="D503" s="373" t="s">
        <v>834</v>
      </c>
      <c r="E503" s="371" t="s">
        <v>608</v>
      </c>
      <c r="F503" s="337" t="s">
        <v>140</v>
      </c>
      <c r="G503" s="338" t="s">
        <v>2</v>
      </c>
      <c r="H503" s="436" t="s">
        <v>68</v>
      </c>
      <c r="I503" s="359" t="str">
        <f>_xlfn.XLOOKUP(H503,$Q$4:$Q$23,$R$4:$R$23)</f>
        <v>Pluggers</v>
      </c>
      <c r="J503" s="339" t="s">
        <v>1981</v>
      </c>
      <c r="K503" s="113"/>
      <c r="L503" s="147"/>
      <c r="M503" s="150" t="s">
        <v>49</v>
      </c>
      <c r="N503" s="148">
        <f t="shared" si="9"/>
        <v>0</v>
      </c>
      <c r="O503" s="178" t="e">
        <f>VLOOKUP(L503,L$2:$M502,2,FALSE)</f>
        <v>#N/A</v>
      </c>
      <c r="Q503" s="308"/>
      <c r="R503" s="118"/>
      <c r="S503" s="186"/>
      <c r="T503" s="186"/>
      <c r="U503" s="186"/>
      <c r="V503" s="186"/>
      <c r="W503" s="186"/>
      <c r="X503" s="186"/>
    </row>
    <row r="504" spans="1:24" x14ac:dyDescent="0.35">
      <c r="A504" s="332">
        <v>588</v>
      </c>
      <c r="B504" s="333">
        <v>22</v>
      </c>
      <c r="C504" s="382" t="s">
        <v>1847</v>
      </c>
      <c r="D504" s="373" t="s">
        <v>676</v>
      </c>
      <c r="E504" s="371" t="s">
        <v>1640</v>
      </c>
      <c r="F504" s="337" t="s">
        <v>140</v>
      </c>
      <c r="G504" s="338" t="s">
        <v>2</v>
      </c>
      <c r="H504" s="436" t="str">
        <f>_xlfn.SINGLE(_xlfn.XLOOKUP(A504,L:L,M:M))</f>
        <v>MB</v>
      </c>
      <c r="I504" s="359" t="str">
        <f>_xlfn.XLOOKUP(H504,$Q$4:$Q$23,$R$4:$R$23)</f>
        <v>Pluggers</v>
      </c>
      <c r="J504" s="339"/>
      <c r="K504" s="113"/>
      <c r="L504" s="147"/>
      <c r="M504" s="150" t="s">
        <v>886</v>
      </c>
      <c r="N504" s="148">
        <f t="shared" si="9"/>
        <v>0</v>
      </c>
      <c r="O504" s="178" t="e">
        <f>VLOOKUP(L504,L$2:$M503,2,FALSE)</f>
        <v>#N/A</v>
      </c>
      <c r="Q504" s="308"/>
      <c r="R504" s="118"/>
      <c r="S504" s="186"/>
      <c r="T504" s="186"/>
      <c r="U504" s="186"/>
      <c r="V504" s="186"/>
      <c r="W504" s="186"/>
      <c r="X504" s="186"/>
    </row>
    <row r="505" spans="1:24" ht="18.600000000000001" thickBot="1" x14ac:dyDescent="0.4">
      <c r="A505" s="332">
        <v>591</v>
      </c>
      <c r="B505" s="333">
        <v>7</v>
      </c>
      <c r="C505" s="382" t="s">
        <v>1406</v>
      </c>
      <c r="D505" s="373" t="s">
        <v>851</v>
      </c>
      <c r="E505" s="371" t="s">
        <v>591</v>
      </c>
      <c r="F505" s="337" t="s">
        <v>140</v>
      </c>
      <c r="G505" s="338"/>
      <c r="H505" s="436" t="str">
        <f>_xlfn.SINGLE(_xlfn.XLOOKUP(A505,L:L,M:M))</f>
        <v>MB</v>
      </c>
      <c r="I505" s="359" t="str">
        <f>_xlfn.XLOOKUP(H505,$Q$4:$Q$23,$R$4:$R$23)</f>
        <v>Pluggers</v>
      </c>
      <c r="J505" s="339"/>
      <c r="K505" s="113"/>
      <c r="L505" s="152"/>
      <c r="M505" s="158" t="s">
        <v>117</v>
      </c>
      <c r="N505" s="154">
        <f t="shared" si="9"/>
        <v>0</v>
      </c>
      <c r="O505" s="178" t="e">
        <f>VLOOKUP(L505,L$2:$M504,2,FALSE)</f>
        <v>#N/A</v>
      </c>
      <c r="Q505" s="308"/>
      <c r="R505" s="118"/>
      <c r="S505" s="186"/>
      <c r="T505" s="186"/>
      <c r="U505" s="186"/>
      <c r="V505" s="186"/>
      <c r="W505" s="186"/>
      <c r="X505" s="186"/>
    </row>
    <row r="506" spans="1:24" x14ac:dyDescent="0.35">
      <c r="A506" s="332">
        <v>603</v>
      </c>
      <c r="B506" s="333">
        <v>16</v>
      </c>
      <c r="C506" s="382" t="s">
        <v>1851</v>
      </c>
      <c r="D506" s="373" t="s">
        <v>694</v>
      </c>
      <c r="E506" s="371" t="s">
        <v>1642</v>
      </c>
      <c r="F506" s="337" t="s">
        <v>140</v>
      </c>
      <c r="G506" s="340" t="s">
        <v>2</v>
      </c>
      <c r="H506" s="437" t="str">
        <f>_xlfn.SINGLE(_xlfn.XLOOKUP(A506,L:L,M:M))</f>
        <v>MB</v>
      </c>
      <c r="I506" s="359" t="str">
        <f>_xlfn.XLOOKUP(H506,$Q$4:$Q$23,$R$4:$R$23)</f>
        <v>Pluggers</v>
      </c>
      <c r="J506" s="339"/>
      <c r="K506" s="113"/>
      <c r="L506" s="169">
        <f>SUM(L2:L505)</f>
        <v>164931</v>
      </c>
      <c r="Q506" s="308"/>
      <c r="R506" s="118"/>
      <c r="S506" s="186"/>
      <c r="T506" s="186"/>
      <c r="U506" s="186"/>
      <c r="V506" s="186"/>
      <c r="W506" s="186"/>
      <c r="X506" s="186"/>
    </row>
    <row r="507" spans="1:24" x14ac:dyDescent="0.35">
      <c r="A507" s="332">
        <v>631</v>
      </c>
      <c r="B507" s="333">
        <v>3</v>
      </c>
      <c r="C507" s="382" t="s">
        <v>1436</v>
      </c>
      <c r="D507" s="373" t="s">
        <v>838</v>
      </c>
      <c r="E507" s="371" t="s">
        <v>219</v>
      </c>
      <c r="F507" s="337" t="s">
        <v>141</v>
      </c>
      <c r="G507" s="338"/>
      <c r="H507" s="436" t="s">
        <v>68</v>
      </c>
      <c r="I507" s="359" t="str">
        <f>_xlfn.XLOOKUP(H507,$Q$4:$Q$23,$R$4:$R$23)</f>
        <v>Pluggers</v>
      </c>
      <c r="J507" s="339" t="s">
        <v>1981</v>
      </c>
      <c r="K507" s="113"/>
      <c r="Q507" s="308"/>
      <c r="R507" s="118"/>
      <c r="S507" s="186"/>
      <c r="T507" s="186"/>
      <c r="U507" s="186"/>
      <c r="V507" s="186"/>
      <c r="W507" s="186"/>
      <c r="X507" s="186"/>
    </row>
    <row r="508" spans="1:24" x14ac:dyDescent="0.35">
      <c r="A508" s="332">
        <v>652</v>
      </c>
      <c r="B508" s="333">
        <v>2</v>
      </c>
      <c r="C508" s="382" t="s">
        <v>1453</v>
      </c>
      <c r="D508" s="373" t="s">
        <v>869</v>
      </c>
      <c r="E508" s="371" t="s">
        <v>625</v>
      </c>
      <c r="F508" s="337" t="s">
        <v>141</v>
      </c>
      <c r="G508" s="338"/>
      <c r="H508" s="436" t="s">
        <v>68</v>
      </c>
      <c r="I508" s="359" t="str">
        <f>_xlfn.XLOOKUP(H508,$Q$4:$Q$23,$R$4:$R$23)</f>
        <v>Pluggers</v>
      </c>
      <c r="J508" s="339"/>
      <c r="K508" s="113"/>
      <c r="Q508" s="308"/>
      <c r="R508" s="118"/>
      <c r="S508" s="186"/>
      <c r="T508" s="186"/>
      <c r="U508" s="186"/>
      <c r="V508" s="186"/>
      <c r="W508" s="186"/>
      <c r="X508" s="186"/>
    </row>
    <row r="509" spans="1:24" x14ac:dyDescent="0.35">
      <c r="A509" s="332">
        <v>669</v>
      </c>
      <c r="B509" s="333">
        <v>45</v>
      </c>
      <c r="C509" s="382" t="s">
        <v>1463</v>
      </c>
      <c r="D509" s="373" t="s">
        <v>685</v>
      </c>
      <c r="E509" s="371" t="s">
        <v>197</v>
      </c>
      <c r="F509" s="337" t="s">
        <v>142</v>
      </c>
      <c r="G509" s="338" t="s">
        <v>2</v>
      </c>
      <c r="H509" s="436" t="s">
        <v>68</v>
      </c>
      <c r="I509" s="359" t="str">
        <f>_xlfn.XLOOKUP(H509,$Q$4:$Q$23,$R$4:$R$23)</f>
        <v>Pluggers</v>
      </c>
      <c r="J509" s="339" t="s">
        <v>1981</v>
      </c>
      <c r="K509" s="113"/>
      <c r="Q509" s="308"/>
      <c r="R509" s="118"/>
      <c r="S509" s="186"/>
      <c r="T509" s="186"/>
      <c r="U509" s="186"/>
      <c r="V509" s="186"/>
      <c r="W509" s="186"/>
      <c r="X509" s="186"/>
    </row>
    <row r="510" spans="1:24" x14ac:dyDescent="0.35">
      <c r="A510" s="332">
        <v>716</v>
      </c>
      <c r="B510" s="333">
        <v>6</v>
      </c>
      <c r="C510" s="382" t="s">
        <v>1887</v>
      </c>
      <c r="D510" s="373" t="s">
        <v>777</v>
      </c>
      <c r="E510" s="371" t="s">
        <v>1612</v>
      </c>
      <c r="F510" s="337" t="s">
        <v>143</v>
      </c>
      <c r="G510" s="338" t="s">
        <v>2</v>
      </c>
      <c r="H510" s="436" t="s">
        <v>68</v>
      </c>
      <c r="I510" s="359" t="str">
        <f>_xlfn.XLOOKUP(H510,$Q$4:$Q$23,$R$4:$R$23)</f>
        <v>Pluggers</v>
      </c>
      <c r="J510" s="339" t="s">
        <v>1981</v>
      </c>
      <c r="K510" s="113"/>
      <c r="Q510" s="308"/>
      <c r="R510" s="118"/>
      <c r="S510" s="186"/>
      <c r="T510" s="186"/>
      <c r="U510" s="186"/>
      <c r="V510" s="186"/>
      <c r="W510" s="186"/>
      <c r="X510" s="186"/>
    </row>
    <row r="511" spans="1:24" x14ac:dyDescent="0.35">
      <c r="A511" s="332">
        <v>730</v>
      </c>
      <c r="B511" s="333">
        <v>20</v>
      </c>
      <c r="C511" s="382" t="s">
        <v>1513</v>
      </c>
      <c r="D511" s="373" t="s">
        <v>826</v>
      </c>
      <c r="E511" s="371" t="s">
        <v>325</v>
      </c>
      <c r="F511" s="337" t="s">
        <v>143</v>
      </c>
      <c r="G511" s="338"/>
      <c r="H511" s="436" t="str">
        <f>_xlfn.SINGLE(_xlfn.XLOOKUP(A511,L:L,M:M))</f>
        <v>MB</v>
      </c>
      <c r="I511" s="359" t="str">
        <f>_xlfn.XLOOKUP(H511,$Q$4:$Q$23,$R$4:$R$23)</f>
        <v>Pluggers</v>
      </c>
      <c r="J511" s="339"/>
      <c r="K511" s="113"/>
      <c r="Q511" s="308"/>
      <c r="R511" s="118"/>
      <c r="S511" s="186"/>
      <c r="T511" s="186"/>
      <c r="U511" s="186"/>
      <c r="V511" s="186"/>
      <c r="W511" s="186"/>
      <c r="X511" s="186"/>
    </row>
    <row r="512" spans="1:24" x14ac:dyDescent="0.35">
      <c r="A512" s="332">
        <v>757</v>
      </c>
      <c r="B512" s="333">
        <v>31</v>
      </c>
      <c r="C512" s="382" t="s">
        <v>1905</v>
      </c>
      <c r="D512" s="373" t="s">
        <v>1593</v>
      </c>
      <c r="E512" s="371" t="s">
        <v>1592</v>
      </c>
      <c r="F512" s="337" t="s">
        <v>144</v>
      </c>
      <c r="G512" s="338" t="s">
        <v>2</v>
      </c>
      <c r="H512" s="436" t="s">
        <v>68</v>
      </c>
      <c r="I512" s="359" t="str">
        <f>_xlfn.XLOOKUP(H512,$Q$4:$Q$23,$R$4:$R$23)</f>
        <v>Pluggers</v>
      </c>
      <c r="J512" s="339" t="s">
        <v>1981</v>
      </c>
      <c r="K512" s="113"/>
      <c r="Q512" s="308"/>
      <c r="R512" s="118"/>
      <c r="S512" s="186"/>
      <c r="T512" s="186"/>
      <c r="U512" s="186"/>
      <c r="V512" s="186"/>
      <c r="W512" s="186"/>
      <c r="X512" s="186"/>
    </row>
    <row r="513" spans="1:24" x14ac:dyDescent="0.35">
      <c r="A513" s="332">
        <v>760</v>
      </c>
      <c r="B513" s="333">
        <v>8</v>
      </c>
      <c r="C513" s="382" t="s">
        <v>1908</v>
      </c>
      <c r="D513" s="373" t="s">
        <v>730</v>
      </c>
      <c r="E513" s="371" t="s">
        <v>165</v>
      </c>
      <c r="F513" s="337" t="s">
        <v>144</v>
      </c>
      <c r="G513" s="338"/>
      <c r="H513" s="436" t="str">
        <f>_xlfn.SINGLE(_xlfn.XLOOKUP(A513,L:L,M:M))</f>
        <v>MB</v>
      </c>
      <c r="I513" s="359" t="str">
        <f>_xlfn.XLOOKUP(H513,$Q$4:$Q$23,$R$4:$R$23)</f>
        <v>Pluggers</v>
      </c>
      <c r="J513" s="339"/>
      <c r="K513" s="113"/>
      <c r="Q513" s="308"/>
      <c r="R513" s="118"/>
      <c r="S513" s="186"/>
      <c r="T513" s="186"/>
      <c r="U513" s="186"/>
      <c r="V513" s="186"/>
      <c r="W513" s="186"/>
      <c r="X513" s="186"/>
    </row>
    <row r="514" spans="1:24" x14ac:dyDescent="0.35">
      <c r="A514" s="332">
        <v>15</v>
      </c>
      <c r="B514" s="333">
        <v>36</v>
      </c>
      <c r="C514" s="382" t="s">
        <v>934</v>
      </c>
      <c r="D514" s="373" t="s">
        <v>935</v>
      </c>
      <c r="E514" s="371" t="s">
        <v>216</v>
      </c>
      <c r="F514" s="337" t="s">
        <v>128</v>
      </c>
      <c r="G514" s="338" t="s">
        <v>2</v>
      </c>
      <c r="H514" s="436" t="s">
        <v>886</v>
      </c>
      <c r="I514" s="359" t="str">
        <f>_xlfn.XLOOKUP(H514,$Q$4:$Q$23,$R$4:$R$23)</f>
        <v>Pure Steel</v>
      </c>
      <c r="J514" s="339" t="s">
        <v>1981</v>
      </c>
      <c r="K514" s="113"/>
      <c r="Q514" s="308"/>
      <c r="R514" s="118"/>
      <c r="S514" s="186"/>
      <c r="T514" s="186"/>
      <c r="U514" s="186"/>
      <c r="V514" s="186"/>
      <c r="W514" s="186"/>
      <c r="X514" s="186"/>
    </row>
    <row r="515" spans="1:24" x14ac:dyDescent="0.35">
      <c r="A515" s="332">
        <v>66</v>
      </c>
      <c r="B515" s="333">
        <v>19</v>
      </c>
      <c r="C515" s="382" t="s">
        <v>979</v>
      </c>
      <c r="D515" s="373" t="s">
        <v>692</v>
      </c>
      <c r="E515" s="371" t="s">
        <v>253</v>
      </c>
      <c r="F515" s="337" t="s">
        <v>129</v>
      </c>
      <c r="G515" s="338" t="s">
        <v>2</v>
      </c>
      <c r="H515" s="436" t="s">
        <v>886</v>
      </c>
      <c r="I515" s="359" t="str">
        <f>_xlfn.XLOOKUP(H515,$Q$4:$Q$23,$R$4:$R$23)</f>
        <v>Pure Steel</v>
      </c>
      <c r="J515" s="339" t="s">
        <v>1981</v>
      </c>
      <c r="K515" s="113"/>
      <c r="Q515" s="308"/>
      <c r="R515" s="118"/>
      <c r="S515" s="186"/>
      <c r="T515" s="186"/>
      <c r="U515" s="186"/>
      <c r="V515" s="186"/>
      <c r="W515" s="186"/>
      <c r="X515" s="186"/>
    </row>
    <row r="516" spans="1:24" x14ac:dyDescent="0.35">
      <c r="A516" s="332">
        <v>104</v>
      </c>
      <c r="B516" s="333">
        <v>14</v>
      </c>
      <c r="C516" s="382" t="s">
        <v>1011</v>
      </c>
      <c r="D516" s="373" t="s">
        <v>728</v>
      </c>
      <c r="E516" s="371" t="s">
        <v>283</v>
      </c>
      <c r="F516" s="337" t="s">
        <v>130</v>
      </c>
      <c r="G516" s="340"/>
      <c r="H516" s="436" t="s">
        <v>886</v>
      </c>
      <c r="I516" s="359" t="str">
        <f>_xlfn.XLOOKUP(H516,$Q$4:$Q$23,$R$4:$R$23)</f>
        <v>Pure Steel</v>
      </c>
      <c r="J516" s="339" t="s">
        <v>1981</v>
      </c>
      <c r="K516" s="113"/>
      <c r="Q516" s="308"/>
      <c r="R516" s="118"/>
      <c r="S516" s="186"/>
      <c r="T516" s="186"/>
      <c r="U516" s="186"/>
      <c r="V516" s="186"/>
      <c r="W516" s="186"/>
      <c r="X516" s="186"/>
    </row>
    <row r="517" spans="1:24" x14ac:dyDescent="0.35">
      <c r="A517" s="332">
        <v>138</v>
      </c>
      <c r="B517" s="333">
        <v>2</v>
      </c>
      <c r="C517" s="382" t="s">
        <v>1527</v>
      </c>
      <c r="D517" s="373" t="s">
        <v>681</v>
      </c>
      <c r="E517" s="371" t="s">
        <v>1528</v>
      </c>
      <c r="F517" s="337" t="s">
        <v>131</v>
      </c>
      <c r="G517" s="338"/>
      <c r="H517" s="436" t="str">
        <f>_xlfn.SINGLE(_xlfn.XLOOKUP(A517,L:L,M:M))</f>
        <v>BJ</v>
      </c>
      <c r="I517" s="359" t="str">
        <f>_xlfn.XLOOKUP(H517,$Q$4:$Q$23,$R$4:$R$23)</f>
        <v>Pure Steel</v>
      </c>
      <c r="J517" s="339"/>
      <c r="K517" s="113"/>
      <c r="Q517" s="308"/>
      <c r="R517" s="118"/>
      <c r="S517" s="186"/>
      <c r="T517" s="186"/>
      <c r="U517" s="186"/>
      <c r="V517" s="186"/>
      <c r="W517" s="186"/>
      <c r="X517" s="186"/>
    </row>
    <row r="518" spans="1:24" x14ac:dyDescent="0.35">
      <c r="A518" s="332">
        <v>146</v>
      </c>
      <c r="B518" s="333">
        <v>9</v>
      </c>
      <c r="C518" s="382" t="s">
        <v>1370</v>
      </c>
      <c r="D518" s="373" t="s">
        <v>842</v>
      </c>
      <c r="E518" s="371" t="s">
        <v>563</v>
      </c>
      <c r="F518" s="337" t="s">
        <v>131</v>
      </c>
      <c r="G518" s="338"/>
      <c r="H518" s="436" t="str">
        <f>_xlfn.SINGLE(_xlfn.XLOOKUP(A518,L:L,M:M))</f>
        <v>BJ</v>
      </c>
      <c r="I518" s="359" t="str">
        <f>_xlfn.XLOOKUP(H518,$Q$4:$Q$23,$R$4:$R$23)</f>
        <v>Pure Steel</v>
      </c>
      <c r="J518" s="339"/>
      <c r="K518" s="113"/>
      <c r="Q518" s="308"/>
      <c r="R518" s="118"/>
      <c r="S518" s="186"/>
      <c r="T518" s="186"/>
      <c r="U518" s="186"/>
      <c r="V518" s="186"/>
      <c r="W518" s="186"/>
      <c r="X518" s="186"/>
    </row>
    <row r="519" spans="1:24" x14ac:dyDescent="0.35">
      <c r="A519" s="332">
        <v>164</v>
      </c>
      <c r="B519" s="333">
        <v>12</v>
      </c>
      <c r="C519" s="382" t="s">
        <v>1234</v>
      </c>
      <c r="D519" s="373" t="s">
        <v>697</v>
      </c>
      <c r="E519" s="371" t="s">
        <v>166</v>
      </c>
      <c r="F519" s="337" t="s">
        <v>131</v>
      </c>
      <c r="G519" s="338"/>
      <c r="H519" s="436" t="str">
        <f>_xlfn.SINGLE(_xlfn.XLOOKUP(A519,L:L,M:M))</f>
        <v>BJ</v>
      </c>
      <c r="I519" s="359" t="str">
        <f>_xlfn.XLOOKUP(H519,$Q$4:$Q$23,$R$4:$R$23)</f>
        <v>Pure Steel</v>
      </c>
      <c r="J519" s="339"/>
      <c r="K519" s="113"/>
      <c r="Q519" s="308"/>
      <c r="R519" s="118"/>
      <c r="S519" s="186"/>
      <c r="T519" s="186"/>
      <c r="U519" s="186"/>
      <c r="V519" s="186"/>
      <c r="W519" s="186"/>
      <c r="X519" s="186"/>
    </row>
    <row r="520" spans="1:24" x14ac:dyDescent="0.35">
      <c r="A520" s="332">
        <v>167</v>
      </c>
      <c r="B520" s="333">
        <v>8</v>
      </c>
      <c r="C520" s="382" t="s">
        <v>1071</v>
      </c>
      <c r="D520" s="373" t="s">
        <v>684</v>
      </c>
      <c r="E520" s="371" t="s">
        <v>326</v>
      </c>
      <c r="F520" s="337" t="s">
        <v>131</v>
      </c>
      <c r="G520" s="338"/>
      <c r="H520" s="436" t="str">
        <f>_xlfn.SINGLE(_xlfn.XLOOKUP(A520,L:L,M:M))</f>
        <v>BJ</v>
      </c>
      <c r="I520" s="359" t="str">
        <f>_xlfn.XLOOKUP(H520,$Q$4:$Q$23,$R$4:$R$23)</f>
        <v>Pure Steel</v>
      </c>
      <c r="J520" s="339"/>
      <c r="K520" s="113"/>
      <c r="Q520" s="308"/>
      <c r="R520" s="118"/>
      <c r="S520" s="186"/>
      <c r="T520" s="186"/>
      <c r="U520" s="186"/>
      <c r="V520" s="186"/>
      <c r="W520" s="186"/>
      <c r="X520" s="186"/>
    </row>
    <row r="521" spans="1:24" x14ac:dyDescent="0.35">
      <c r="A521" s="332">
        <v>203</v>
      </c>
      <c r="B521" s="333">
        <v>16</v>
      </c>
      <c r="C521" s="382" t="s">
        <v>1096</v>
      </c>
      <c r="D521" s="373" t="s">
        <v>766</v>
      </c>
      <c r="E521" s="371" t="s">
        <v>347</v>
      </c>
      <c r="F521" s="337" t="s">
        <v>132</v>
      </c>
      <c r="G521" s="340"/>
      <c r="H521" s="436" t="s">
        <v>886</v>
      </c>
      <c r="I521" s="359" t="str">
        <f>_xlfn.XLOOKUP(H521,$Q$4:$Q$23,$R$4:$R$23)</f>
        <v>Pure Steel</v>
      </c>
      <c r="J521" s="339" t="s">
        <v>1981</v>
      </c>
      <c r="K521" s="113"/>
      <c r="Q521" s="308"/>
      <c r="R521" s="118"/>
      <c r="S521" s="186"/>
      <c r="T521" s="186"/>
      <c r="U521" s="186"/>
      <c r="V521" s="186"/>
      <c r="W521" s="186"/>
      <c r="X521" s="186"/>
    </row>
    <row r="522" spans="1:24" x14ac:dyDescent="0.35">
      <c r="A522" s="332">
        <v>224</v>
      </c>
      <c r="B522" s="333">
        <v>36</v>
      </c>
      <c r="C522" s="382" t="s">
        <v>1114</v>
      </c>
      <c r="D522" s="373" t="s">
        <v>770</v>
      </c>
      <c r="E522" s="371" t="s">
        <v>304</v>
      </c>
      <c r="F522" s="337" t="s">
        <v>133</v>
      </c>
      <c r="G522" s="338"/>
      <c r="H522" s="436" t="str">
        <f>_xlfn.SINGLE(_xlfn.XLOOKUP(A522,L:L,M:M))</f>
        <v>BJ</v>
      </c>
      <c r="I522" s="359" t="str">
        <f>_xlfn.XLOOKUP(H522,$Q$4:$Q$23,$R$4:$R$23)</f>
        <v>Pure Steel</v>
      </c>
      <c r="J522" s="339"/>
      <c r="K522" s="113"/>
      <c r="Q522" s="308"/>
      <c r="R522" s="118"/>
      <c r="S522" s="186"/>
      <c r="T522" s="186"/>
      <c r="U522" s="186"/>
      <c r="V522" s="186"/>
      <c r="W522" s="186"/>
      <c r="X522" s="186"/>
    </row>
    <row r="523" spans="1:24" x14ac:dyDescent="0.35">
      <c r="A523" s="332">
        <v>227</v>
      </c>
      <c r="B523" s="333">
        <v>40</v>
      </c>
      <c r="C523" s="382" t="s">
        <v>1117</v>
      </c>
      <c r="D523" s="373" t="s">
        <v>716</v>
      </c>
      <c r="E523" s="371" t="s">
        <v>363</v>
      </c>
      <c r="F523" s="337" t="s">
        <v>133</v>
      </c>
      <c r="G523" s="338" t="s">
        <v>2</v>
      </c>
      <c r="H523" s="436" t="s">
        <v>886</v>
      </c>
      <c r="I523" s="359" t="str">
        <f>_xlfn.XLOOKUP(H523,$Q$4:$Q$23,$R$4:$R$23)</f>
        <v>Pure Steel</v>
      </c>
      <c r="J523" s="339" t="s">
        <v>1981</v>
      </c>
      <c r="K523" s="113"/>
      <c r="Q523" s="308"/>
      <c r="R523" s="118"/>
      <c r="S523" s="186"/>
      <c r="T523" s="186"/>
      <c r="U523" s="186"/>
      <c r="V523" s="186"/>
      <c r="W523" s="186"/>
      <c r="X523" s="186"/>
    </row>
    <row r="524" spans="1:24" x14ac:dyDescent="0.35">
      <c r="A524" s="332">
        <v>257</v>
      </c>
      <c r="B524" s="333">
        <v>26</v>
      </c>
      <c r="C524" s="382" t="s">
        <v>1136</v>
      </c>
      <c r="D524" s="373" t="s">
        <v>778</v>
      </c>
      <c r="E524" s="371" t="s">
        <v>302</v>
      </c>
      <c r="F524" s="337" t="s">
        <v>133</v>
      </c>
      <c r="G524" s="338"/>
      <c r="H524" s="436" t="str">
        <f>_xlfn.SINGLE(_xlfn.XLOOKUP(A524,L:L,M:M))</f>
        <v>BJ</v>
      </c>
      <c r="I524" s="359" t="str">
        <f>_xlfn.XLOOKUP(H524,$Q$4:$Q$23,$R$4:$R$23)</f>
        <v>Pure Steel</v>
      </c>
      <c r="J524" s="339"/>
      <c r="K524" s="113"/>
      <c r="Q524" s="308"/>
      <c r="R524" s="118"/>
      <c r="S524" s="186"/>
      <c r="T524" s="186"/>
      <c r="U524" s="186"/>
      <c r="V524" s="186"/>
      <c r="W524" s="186"/>
      <c r="X524" s="186"/>
    </row>
    <row r="525" spans="1:24" x14ac:dyDescent="0.35">
      <c r="A525" s="332">
        <v>262</v>
      </c>
      <c r="B525" s="333">
        <v>31</v>
      </c>
      <c r="C525" s="382" t="s">
        <v>1759</v>
      </c>
      <c r="D525" s="373" t="s">
        <v>777</v>
      </c>
      <c r="E525" s="371" t="s">
        <v>1581</v>
      </c>
      <c r="F525" s="337" t="s">
        <v>135</v>
      </c>
      <c r="G525" s="338" t="s">
        <v>2</v>
      </c>
      <c r="H525" s="436" t="s">
        <v>886</v>
      </c>
      <c r="I525" s="359" t="str">
        <f>_xlfn.XLOOKUP(H525,$Q$4:$Q$23,$R$4:$R$23)</f>
        <v>Pure Steel</v>
      </c>
      <c r="J525" s="339" t="s">
        <v>1981</v>
      </c>
      <c r="K525" s="113"/>
      <c r="Q525" s="308"/>
      <c r="R525" s="118"/>
      <c r="S525" s="186"/>
      <c r="T525" s="186"/>
      <c r="U525" s="186"/>
      <c r="V525" s="186"/>
      <c r="W525" s="186"/>
      <c r="X525" s="186"/>
    </row>
    <row r="526" spans="1:24" x14ac:dyDescent="0.35">
      <c r="A526" s="332">
        <v>266</v>
      </c>
      <c r="B526" s="333">
        <v>25</v>
      </c>
      <c r="C526" s="382" t="s">
        <v>1145</v>
      </c>
      <c r="D526" s="373" t="s">
        <v>781</v>
      </c>
      <c r="E526" s="371" t="s">
        <v>384</v>
      </c>
      <c r="F526" s="337" t="s">
        <v>135</v>
      </c>
      <c r="G526" s="343"/>
      <c r="H526" s="436" t="s">
        <v>886</v>
      </c>
      <c r="I526" s="359" t="str">
        <f>_xlfn.XLOOKUP(H526,$Q$4:$Q$23,$R$4:$R$23)</f>
        <v>Pure Steel</v>
      </c>
      <c r="J526" s="339" t="s">
        <v>1981</v>
      </c>
      <c r="K526" s="113"/>
      <c r="Q526" s="308"/>
      <c r="R526" s="118"/>
      <c r="S526" s="186"/>
      <c r="T526" s="186"/>
      <c r="U526" s="186"/>
      <c r="V526" s="186"/>
      <c r="W526" s="186"/>
      <c r="X526" s="186"/>
    </row>
    <row r="527" spans="1:24" x14ac:dyDescent="0.35">
      <c r="A527" s="332">
        <v>278</v>
      </c>
      <c r="B527" s="333">
        <v>19</v>
      </c>
      <c r="C527" s="382" t="s">
        <v>1155</v>
      </c>
      <c r="D527" s="373" t="s">
        <v>243</v>
      </c>
      <c r="E527" s="371" t="s">
        <v>391</v>
      </c>
      <c r="F527" s="337" t="s">
        <v>135</v>
      </c>
      <c r="G527" s="338"/>
      <c r="H527" s="436" t="s">
        <v>886</v>
      </c>
      <c r="I527" s="359" t="str">
        <f>_xlfn.XLOOKUP(H527,$Q$4:$Q$23,$R$4:$R$23)</f>
        <v>Pure Steel</v>
      </c>
      <c r="J527" s="339"/>
      <c r="K527" s="113"/>
      <c r="Q527" s="308"/>
      <c r="R527" s="118"/>
      <c r="S527" s="186"/>
      <c r="T527" s="186"/>
      <c r="U527" s="186"/>
      <c r="V527" s="186"/>
      <c r="W527" s="186"/>
      <c r="X527" s="186"/>
    </row>
    <row r="528" spans="1:24" x14ac:dyDescent="0.35">
      <c r="A528" s="332">
        <v>282</v>
      </c>
      <c r="B528" s="333">
        <v>37</v>
      </c>
      <c r="C528" s="382" t="s">
        <v>1765</v>
      </c>
      <c r="D528" s="373" t="s">
        <v>1273</v>
      </c>
      <c r="E528" s="371" t="s">
        <v>367</v>
      </c>
      <c r="F528" s="337" t="s">
        <v>135</v>
      </c>
      <c r="G528" s="338" t="s">
        <v>2</v>
      </c>
      <c r="H528" s="436" t="str">
        <f>_xlfn.SINGLE(_xlfn.XLOOKUP(A528,L:L,M:M))</f>
        <v>BJ</v>
      </c>
      <c r="I528" s="359" t="str">
        <f>_xlfn.XLOOKUP(H528,$Q$4:$Q$23,$R$4:$R$23)</f>
        <v>Pure Steel</v>
      </c>
      <c r="J528" s="339"/>
      <c r="K528" s="113"/>
      <c r="Q528" s="308"/>
      <c r="R528" s="118"/>
      <c r="S528" s="186"/>
      <c r="T528" s="186"/>
      <c r="U528" s="186"/>
      <c r="V528" s="186"/>
      <c r="W528" s="186"/>
      <c r="X528" s="186"/>
    </row>
    <row r="529" spans="1:24" x14ac:dyDescent="0.35">
      <c r="A529" s="332">
        <v>325</v>
      </c>
      <c r="B529" s="333">
        <v>10</v>
      </c>
      <c r="C529" s="382" t="s">
        <v>1194</v>
      </c>
      <c r="D529" s="373" t="s">
        <v>199</v>
      </c>
      <c r="E529" s="371" t="s">
        <v>421</v>
      </c>
      <c r="F529" s="337" t="s">
        <v>134</v>
      </c>
      <c r="G529" s="338"/>
      <c r="H529" s="436" t="str">
        <f>_xlfn.SINGLE(_xlfn.XLOOKUP(A529,L:L,M:M))</f>
        <v>BJ</v>
      </c>
      <c r="I529" s="359" t="str">
        <f>_xlfn.XLOOKUP(H529,$Q$4:$Q$23,$R$4:$R$23)</f>
        <v>Pure Steel</v>
      </c>
      <c r="J529" s="339"/>
      <c r="K529" s="113"/>
      <c r="Q529" s="308"/>
      <c r="R529" s="118"/>
      <c r="S529" s="186"/>
      <c r="T529" s="186"/>
      <c r="U529" s="186"/>
      <c r="V529" s="186"/>
      <c r="W529" s="186"/>
      <c r="X529" s="186"/>
    </row>
    <row r="530" spans="1:24" x14ac:dyDescent="0.35">
      <c r="A530" s="332">
        <v>351</v>
      </c>
      <c r="B530" s="333">
        <v>46</v>
      </c>
      <c r="C530" s="382" t="s">
        <v>1786</v>
      </c>
      <c r="D530" s="373" t="s">
        <v>1210</v>
      </c>
      <c r="E530" s="371" t="s">
        <v>437</v>
      </c>
      <c r="F530" s="337" t="s">
        <v>136</v>
      </c>
      <c r="G530" s="338"/>
      <c r="H530" s="436" t="s">
        <v>886</v>
      </c>
      <c r="I530" s="359" t="str">
        <f>_xlfn.XLOOKUP(H530,$Q$4:$Q$23,$R$4:$R$23)</f>
        <v>Pure Steel</v>
      </c>
      <c r="J530" s="339" t="s">
        <v>1981</v>
      </c>
      <c r="K530" s="113"/>
      <c r="Q530" s="308"/>
      <c r="R530" s="118"/>
      <c r="S530" s="186"/>
      <c r="T530" s="186"/>
      <c r="U530" s="186"/>
      <c r="V530" s="186"/>
      <c r="W530" s="186"/>
      <c r="X530" s="186"/>
    </row>
    <row r="531" spans="1:24" x14ac:dyDescent="0.35">
      <c r="A531" s="332">
        <v>353</v>
      </c>
      <c r="B531" s="333">
        <v>5</v>
      </c>
      <c r="C531" s="382" t="s">
        <v>1212</v>
      </c>
      <c r="D531" s="373" t="s">
        <v>801</v>
      </c>
      <c r="E531" s="371" t="s">
        <v>439</v>
      </c>
      <c r="F531" s="337" t="s">
        <v>136</v>
      </c>
      <c r="G531" s="342"/>
      <c r="H531" s="438" t="s">
        <v>886</v>
      </c>
      <c r="I531" s="359" t="str">
        <f>_xlfn.XLOOKUP(H531,$Q$4:$Q$23,$R$4:$R$23)</f>
        <v>Pure Steel</v>
      </c>
      <c r="J531" s="339"/>
      <c r="K531" s="113"/>
      <c r="Q531" s="308"/>
      <c r="R531" s="118"/>
      <c r="S531" s="186"/>
      <c r="T531" s="186"/>
      <c r="U531" s="186"/>
      <c r="V531" s="186"/>
      <c r="W531" s="186"/>
      <c r="X531" s="186"/>
    </row>
    <row r="532" spans="1:24" x14ac:dyDescent="0.35">
      <c r="A532" s="332">
        <v>374</v>
      </c>
      <c r="B532" s="333">
        <v>31</v>
      </c>
      <c r="C532" s="382" t="s">
        <v>1232</v>
      </c>
      <c r="D532" s="373" t="s">
        <v>790</v>
      </c>
      <c r="E532" s="371" t="s">
        <v>454</v>
      </c>
      <c r="F532" s="337" t="s">
        <v>136</v>
      </c>
      <c r="G532" s="338"/>
      <c r="H532" s="436" t="str">
        <f>_xlfn.SINGLE(_xlfn.XLOOKUP(A532,L:L,M:M))</f>
        <v>BJ</v>
      </c>
      <c r="I532" s="359" t="str">
        <f>_xlfn.XLOOKUP(H532,$Q$4:$Q$23,$R$4:$R$23)</f>
        <v>Pure Steel</v>
      </c>
      <c r="J532" s="339"/>
      <c r="K532" s="113"/>
      <c r="Q532" s="308"/>
      <c r="R532" s="118"/>
      <c r="S532" s="186"/>
      <c r="T532" s="186"/>
      <c r="U532" s="186"/>
      <c r="V532" s="186"/>
      <c r="W532" s="186"/>
      <c r="X532" s="186"/>
    </row>
    <row r="533" spans="1:24" x14ac:dyDescent="0.35">
      <c r="A533" s="332">
        <v>399</v>
      </c>
      <c r="B533" s="333">
        <v>12</v>
      </c>
      <c r="C533" s="382" t="s">
        <v>1252</v>
      </c>
      <c r="D533" s="373" t="s">
        <v>685</v>
      </c>
      <c r="E533" s="371" t="s">
        <v>385</v>
      </c>
      <c r="F533" s="337" t="s">
        <v>137</v>
      </c>
      <c r="G533" s="338"/>
      <c r="H533" s="436" t="str">
        <f>_xlfn.SINGLE(_xlfn.XLOOKUP(A533,L:L,M:M))</f>
        <v>BJ</v>
      </c>
      <c r="I533" s="359" t="str">
        <f>_xlfn.XLOOKUP(H533,$Q$4:$Q$23,$R$4:$R$23)</f>
        <v>Pure Steel</v>
      </c>
      <c r="J533" s="339"/>
      <c r="K533" s="113"/>
      <c r="Q533" s="308"/>
      <c r="R533" s="118"/>
      <c r="S533" s="186"/>
      <c r="T533" s="186"/>
      <c r="U533" s="186"/>
      <c r="V533" s="186"/>
      <c r="W533" s="186"/>
      <c r="X533" s="186"/>
    </row>
    <row r="534" spans="1:24" x14ac:dyDescent="0.35">
      <c r="A534" s="332">
        <v>405</v>
      </c>
      <c r="B534" s="333"/>
      <c r="C534" s="382" t="s">
        <v>1799</v>
      </c>
      <c r="D534" s="373" t="s">
        <v>1659</v>
      </c>
      <c r="E534" s="371" t="s">
        <v>311</v>
      </c>
      <c r="F534" s="337" t="s">
        <v>137</v>
      </c>
      <c r="G534" s="338" t="s">
        <v>2</v>
      </c>
      <c r="H534" s="436" t="s">
        <v>886</v>
      </c>
      <c r="I534" s="359" t="str">
        <f>_xlfn.XLOOKUP(H534,$Q$4:$Q$23,$R$4:$R$23)</f>
        <v>Pure Steel</v>
      </c>
      <c r="J534" s="339" t="s">
        <v>1981</v>
      </c>
      <c r="K534" s="113"/>
      <c r="Q534" s="308"/>
      <c r="R534" s="118"/>
      <c r="S534" s="186"/>
      <c r="T534" s="186"/>
      <c r="U534" s="186"/>
      <c r="V534" s="186"/>
      <c r="W534" s="186"/>
      <c r="X534" s="186"/>
    </row>
    <row r="535" spans="1:24" x14ac:dyDescent="0.35">
      <c r="A535" s="332">
        <v>453</v>
      </c>
      <c r="B535" s="333">
        <v>31</v>
      </c>
      <c r="C535" s="382" t="s">
        <v>1337</v>
      </c>
      <c r="D535" s="373" t="s">
        <v>694</v>
      </c>
      <c r="E535" s="371" t="s">
        <v>899</v>
      </c>
      <c r="F535" s="337" t="s">
        <v>1547</v>
      </c>
      <c r="G535" s="338" t="s">
        <v>2</v>
      </c>
      <c r="H535" s="436" t="s">
        <v>886</v>
      </c>
      <c r="I535" s="359" t="str">
        <f>_xlfn.XLOOKUP(H535,$Q$4:$Q$23,$R$4:$R$23)</f>
        <v>Pure Steel</v>
      </c>
      <c r="J535" s="339" t="s">
        <v>1981</v>
      </c>
      <c r="K535" s="113"/>
      <c r="Q535" s="308"/>
      <c r="R535" s="118"/>
      <c r="S535" s="186"/>
      <c r="T535" s="186"/>
      <c r="U535" s="186"/>
      <c r="V535" s="186"/>
      <c r="W535" s="186"/>
      <c r="X535" s="186"/>
    </row>
    <row r="536" spans="1:24" x14ac:dyDescent="0.35">
      <c r="A536" s="332">
        <v>470</v>
      </c>
      <c r="B536" s="333">
        <v>3</v>
      </c>
      <c r="C536" s="382" t="s">
        <v>1350</v>
      </c>
      <c r="D536" s="373" t="s">
        <v>697</v>
      </c>
      <c r="E536" s="371" t="s">
        <v>907</v>
      </c>
      <c r="F536" s="337" t="s">
        <v>1547</v>
      </c>
      <c r="G536" s="338"/>
      <c r="H536" s="436" t="str">
        <f>_xlfn.SINGLE(_xlfn.XLOOKUP(A536,L:L,M:M))</f>
        <v>BJ</v>
      </c>
      <c r="I536" s="359" t="str">
        <f>_xlfn.XLOOKUP(H536,$Q$4:$Q$23,$R$4:$R$23)</f>
        <v>Pure Steel</v>
      </c>
      <c r="J536" s="339"/>
      <c r="K536" s="113"/>
      <c r="Q536" s="308"/>
      <c r="R536" s="118"/>
      <c r="S536" s="186"/>
      <c r="T536" s="186"/>
      <c r="U536" s="186"/>
      <c r="V536" s="186"/>
      <c r="W536" s="186"/>
      <c r="X536" s="186"/>
    </row>
    <row r="537" spans="1:24" x14ac:dyDescent="0.35">
      <c r="A537" s="332">
        <v>498</v>
      </c>
      <c r="B537" s="333">
        <v>8</v>
      </c>
      <c r="C537" s="382" t="s">
        <v>1299</v>
      </c>
      <c r="D537" s="373" t="s">
        <v>698</v>
      </c>
      <c r="E537" s="371" t="s">
        <v>528</v>
      </c>
      <c r="F537" s="337" t="s">
        <v>138</v>
      </c>
      <c r="G537" s="338"/>
      <c r="H537" s="436" t="str">
        <f>_xlfn.SINGLE(_xlfn.XLOOKUP(A537,L:L,M:M))</f>
        <v>BJ</v>
      </c>
      <c r="I537" s="359" t="str">
        <f>_xlfn.XLOOKUP(H537,$Q$4:$Q$23,$R$4:$R$23)</f>
        <v>Pure Steel</v>
      </c>
      <c r="J537" s="339"/>
      <c r="K537" s="113"/>
      <c r="Q537" s="308"/>
      <c r="R537" s="118"/>
      <c r="S537" s="186"/>
      <c r="T537" s="186"/>
      <c r="U537" s="186"/>
      <c r="V537" s="186"/>
      <c r="W537" s="186"/>
      <c r="X537" s="186"/>
    </row>
    <row r="538" spans="1:24" x14ac:dyDescent="0.35">
      <c r="A538" s="332">
        <v>509</v>
      </c>
      <c r="B538" s="333">
        <v>35</v>
      </c>
      <c r="C538" s="382" t="s">
        <v>1309</v>
      </c>
      <c r="D538" s="373" t="s">
        <v>310</v>
      </c>
      <c r="E538" s="371" t="s">
        <v>537</v>
      </c>
      <c r="F538" s="337" t="s">
        <v>138</v>
      </c>
      <c r="G538" s="338"/>
      <c r="H538" s="436" t="s">
        <v>886</v>
      </c>
      <c r="I538" s="359" t="str">
        <f>_xlfn.XLOOKUP(H538,$Q$4:$Q$23,$R$4:$R$23)</f>
        <v>Pure Steel</v>
      </c>
      <c r="J538" s="339" t="s">
        <v>1981</v>
      </c>
      <c r="K538" s="113"/>
      <c r="Q538" s="308"/>
      <c r="R538" s="118"/>
      <c r="S538" s="186"/>
      <c r="T538" s="186"/>
      <c r="U538" s="186"/>
      <c r="V538" s="186"/>
      <c r="W538" s="186"/>
      <c r="X538" s="186"/>
    </row>
    <row r="539" spans="1:24" x14ac:dyDescent="0.35">
      <c r="A539" s="332">
        <v>511</v>
      </c>
      <c r="B539" s="333">
        <v>24</v>
      </c>
      <c r="C539" s="382" t="s">
        <v>1311</v>
      </c>
      <c r="D539" s="373" t="s">
        <v>832</v>
      </c>
      <c r="E539" s="371" t="s">
        <v>539</v>
      </c>
      <c r="F539" s="337" t="s">
        <v>138</v>
      </c>
      <c r="G539" s="338"/>
      <c r="H539" s="436" t="str">
        <f>_xlfn.SINGLE(_xlfn.XLOOKUP(A539,L:L,M:M))</f>
        <v>BJ</v>
      </c>
      <c r="I539" s="359" t="str">
        <f>_xlfn.XLOOKUP(H539,$Q$4:$Q$23,$R$4:$R$23)</f>
        <v>Pure Steel</v>
      </c>
      <c r="J539" s="339"/>
      <c r="K539" s="113"/>
      <c r="Q539" s="308"/>
      <c r="R539" s="118"/>
      <c r="S539" s="186"/>
      <c r="T539" s="186"/>
      <c r="U539" s="186"/>
      <c r="V539" s="186"/>
      <c r="W539" s="186"/>
      <c r="X539" s="186"/>
    </row>
    <row r="540" spans="1:24" x14ac:dyDescent="0.35">
      <c r="A540" s="332">
        <v>519</v>
      </c>
      <c r="B540" s="333">
        <v>2</v>
      </c>
      <c r="C540" s="382" t="s">
        <v>1318</v>
      </c>
      <c r="D540" s="373" t="s">
        <v>738</v>
      </c>
      <c r="E540" s="371" t="s">
        <v>546</v>
      </c>
      <c r="F540" s="337" t="s">
        <v>138</v>
      </c>
      <c r="G540" s="338"/>
      <c r="H540" s="436" t="str">
        <f>_xlfn.SINGLE(_xlfn.XLOOKUP(A540,L:L,M:M))</f>
        <v>BJ</v>
      </c>
      <c r="I540" s="359" t="str">
        <f>_xlfn.XLOOKUP(H540,$Q$4:$Q$23,$R$4:$R$23)</f>
        <v>Pure Steel</v>
      </c>
      <c r="J540" s="339"/>
      <c r="K540" s="113"/>
      <c r="Q540" s="308"/>
      <c r="R540" s="118"/>
      <c r="S540" s="186"/>
      <c r="T540" s="186"/>
      <c r="U540" s="186"/>
      <c r="V540" s="186"/>
      <c r="W540" s="186"/>
      <c r="X540" s="186"/>
    </row>
    <row r="541" spans="1:24" x14ac:dyDescent="0.35">
      <c r="A541" s="332">
        <v>543</v>
      </c>
      <c r="B541" s="333">
        <v>39</v>
      </c>
      <c r="C541" s="382" t="s">
        <v>1371</v>
      </c>
      <c r="D541" s="373" t="s">
        <v>677</v>
      </c>
      <c r="E541" s="371" t="s">
        <v>181</v>
      </c>
      <c r="F541" s="337" t="s">
        <v>139</v>
      </c>
      <c r="G541" s="338" t="s">
        <v>2</v>
      </c>
      <c r="H541" s="436" t="s">
        <v>886</v>
      </c>
      <c r="I541" s="359" t="str">
        <f>_xlfn.XLOOKUP(H541,$Q$4:$Q$23,$R$4:$R$23)</f>
        <v>Pure Steel</v>
      </c>
      <c r="J541" s="339" t="s">
        <v>1981</v>
      </c>
      <c r="K541" s="113"/>
      <c r="Q541" s="308"/>
      <c r="R541" s="118"/>
      <c r="S541" s="186"/>
      <c r="T541" s="186"/>
      <c r="U541" s="186"/>
      <c r="V541" s="186"/>
      <c r="W541" s="186"/>
      <c r="X541" s="186"/>
    </row>
    <row r="542" spans="1:24" x14ac:dyDescent="0.35">
      <c r="A542" s="332">
        <v>577</v>
      </c>
      <c r="B542" s="333">
        <v>39</v>
      </c>
      <c r="C542" s="382" t="s">
        <v>1396</v>
      </c>
      <c r="D542" s="373" t="s">
        <v>1397</v>
      </c>
      <c r="E542" s="371" t="s">
        <v>583</v>
      </c>
      <c r="F542" s="337" t="s">
        <v>140</v>
      </c>
      <c r="G542" s="338" t="s">
        <v>2</v>
      </c>
      <c r="H542" s="436" t="s">
        <v>886</v>
      </c>
      <c r="I542" s="359" t="str">
        <f>_xlfn.XLOOKUP(H542,$Q$4:$Q$23,$R$4:$R$23)</f>
        <v>Pure Steel</v>
      </c>
      <c r="J542" s="339" t="s">
        <v>1981</v>
      </c>
      <c r="K542" s="113"/>
      <c r="Q542" s="308"/>
      <c r="R542" s="118"/>
      <c r="S542" s="186"/>
      <c r="T542" s="186"/>
      <c r="U542" s="186"/>
      <c r="V542" s="186"/>
      <c r="W542" s="186"/>
      <c r="X542" s="186"/>
    </row>
    <row r="543" spans="1:24" x14ac:dyDescent="0.35">
      <c r="A543" s="332">
        <v>583</v>
      </c>
      <c r="B543" s="333">
        <v>48</v>
      </c>
      <c r="C543" s="382" t="s">
        <v>1402</v>
      </c>
      <c r="D543" s="373" t="s">
        <v>850</v>
      </c>
      <c r="E543" s="371" t="s">
        <v>197</v>
      </c>
      <c r="F543" s="337" t="s">
        <v>140</v>
      </c>
      <c r="G543" s="338" t="s">
        <v>2</v>
      </c>
      <c r="H543" s="436" t="s">
        <v>886</v>
      </c>
      <c r="I543" s="359" t="str">
        <f>_xlfn.XLOOKUP(H543,$Q$4:$Q$23,$R$4:$R$23)</f>
        <v>Pure Steel</v>
      </c>
      <c r="J543" s="339" t="s">
        <v>1981</v>
      </c>
      <c r="K543" s="113"/>
      <c r="Q543" s="308"/>
      <c r="R543" s="118"/>
      <c r="S543" s="186"/>
      <c r="T543" s="186"/>
      <c r="U543" s="186"/>
      <c r="V543" s="186"/>
      <c r="W543" s="186"/>
      <c r="X543" s="186"/>
    </row>
    <row r="544" spans="1:24" x14ac:dyDescent="0.35">
      <c r="A544" s="332">
        <v>584</v>
      </c>
      <c r="B544" s="333">
        <v>47</v>
      </c>
      <c r="C544" s="382" t="s">
        <v>1845</v>
      </c>
      <c r="D544" s="373" t="s">
        <v>535</v>
      </c>
      <c r="E544" s="371" t="s">
        <v>587</v>
      </c>
      <c r="F544" s="337" t="s">
        <v>140</v>
      </c>
      <c r="G544" s="338" t="s">
        <v>2</v>
      </c>
      <c r="H544" s="436" t="str">
        <f>_xlfn.SINGLE(_xlfn.XLOOKUP(A544,L:L,M:M))</f>
        <v>BJ</v>
      </c>
      <c r="I544" s="359" t="str">
        <f>_xlfn.XLOOKUP(H544,$Q$4:$Q$23,$R$4:$R$23)</f>
        <v>Pure Steel</v>
      </c>
      <c r="J544" s="339"/>
      <c r="K544" s="113"/>
      <c r="Q544" s="308"/>
      <c r="R544" s="118"/>
      <c r="S544" s="186"/>
      <c r="T544" s="186"/>
      <c r="U544" s="186"/>
      <c r="V544" s="186"/>
      <c r="W544" s="186"/>
      <c r="X544" s="186"/>
    </row>
    <row r="545" spans="1:24" x14ac:dyDescent="0.35">
      <c r="A545" s="332">
        <v>595</v>
      </c>
      <c r="B545" s="333">
        <v>25</v>
      </c>
      <c r="C545" s="382" t="s">
        <v>1408</v>
      </c>
      <c r="D545" s="373" t="s">
        <v>790</v>
      </c>
      <c r="E545" s="371" t="s">
        <v>226</v>
      </c>
      <c r="F545" s="337" t="s">
        <v>140</v>
      </c>
      <c r="G545" s="338"/>
      <c r="H545" s="436" t="str">
        <f>_xlfn.SINGLE(_xlfn.XLOOKUP(A545,L:L,M:M))</f>
        <v>BJ</v>
      </c>
      <c r="I545" s="359" t="str">
        <f>_xlfn.XLOOKUP(H545,$Q$4:$Q$23,$R$4:$R$23)</f>
        <v>Pure Steel</v>
      </c>
      <c r="J545" s="339"/>
      <c r="K545" s="113"/>
      <c r="Q545" s="308"/>
      <c r="R545" s="118"/>
      <c r="S545" s="186"/>
      <c r="T545" s="186"/>
      <c r="U545" s="186"/>
      <c r="V545" s="186"/>
      <c r="W545" s="186"/>
      <c r="X545" s="186"/>
    </row>
    <row r="546" spans="1:24" x14ac:dyDescent="0.35">
      <c r="A546" s="332">
        <v>601</v>
      </c>
      <c r="B546" s="333">
        <v>15</v>
      </c>
      <c r="C546" s="382" t="s">
        <v>1415</v>
      </c>
      <c r="D546" s="373" t="s">
        <v>759</v>
      </c>
      <c r="E546" s="371" t="s">
        <v>596</v>
      </c>
      <c r="F546" s="337" t="s">
        <v>140</v>
      </c>
      <c r="G546" s="338"/>
      <c r="H546" s="436" t="str">
        <f>_xlfn.SINGLE(_xlfn.XLOOKUP(A546,L:L,M:M))</f>
        <v>BJ</v>
      </c>
      <c r="I546" s="359" t="str">
        <f>_xlfn.XLOOKUP(H546,$Q$4:$Q$23,$R$4:$R$23)</f>
        <v>Pure Steel</v>
      </c>
      <c r="J546" s="339"/>
      <c r="K546" s="113"/>
      <c r="Q546" s="308"/>
      <c r="R546" s="118"/>
      <c r="S546" s="186"/>
      <c r="T546" s="186"/>
      <c r="U546" s="186"/>
      <c r="V546" s="186"/>
      <c r="W546" s="186"/>
      <c r="X546" s="186"/>
    </row>
    <row r="547" spans="1:24" x14ac:dyDescent="0.35">
      <c r="A547" s="332">
        <v>619</v>
      </c>
      <c r="B547" s="333">
        <v>4</v>
      </c>
      <c r="C547" s="382" t="s">
        <v>1426</v>
      </c>
      <c r="D547" s="373" t="s">
        <v>858</v>
      </c>
      <c r="E547" s="371" t="s">
        <v>602</v>
      </c>
      <c r="F547" s="337" t="s">
        <v>141</v>
      </c>
      <c r="G547" s="338" t="s">
        <v>2</v>
      </c>
      <c r="H547" s="436" t="s">
        <v>886</v>
      </c>
      <c r="I547" s="359" t="str">
        <f>_xlfn.XLOOKUP(H547,$Q$4:$Q$23,$R$4:$R$23)</f>
        <v>Pure Steel</v>
      </c>
      <c r="J547" s="339" t="s">
        <v>1981</v>
      </c>
      <c r="K547" s="113"/>
      <c r="Q547" s="308"/>
      <c r="R547" s="118"/>
      <c r="S547" s="186"/>
      <c r="T547" s="186"/>
      <c r="U547" s="186"/>
      <c r="V547" s="186"/>
      <c r="W547" s="186"/>
      <c r="X547" s="186"/>
    </row>
    <row r="548" spans="1:24" x14ac:dyDescent="0.35">
      <c r="A548" s="332">
        <v>644</v>
      </c>
      <c r="B548" s="333">
        <v>9</v>
      </c>
      <c r="C548" s="382" t="s">
        <v>1448</v>
      </c>
      <c r="D548" s="373" t="s">
        <v>716</v>
      </c>
      <c r="E548" s="371" t="s">
        <v>620</v>
      </c>
      <c r="F548" s="337" t="s">
        <v>141</v>
      </c>
      <c r="G548" s="338"/>
      <c r="H548" s="436" t="s">
        <v>886</v>
      </c>
      <c r="I548" s="359" t="str">
        <f>_xlfn.XLOOKUP(H548,$Q$4:$Q$23,$R$4:$R$23)</f>
        <v>Pure Steel</v>
      </c>
      <c r="J548" s="339"/>
      <c r="K548" s="113"/>
      <c r="Q548" s="308"/>
      <c r="R548" s="118"/>
      <c r="S548" s="186"/>
      <c r="T548" s="186"/>
      <c r="U548" s="186"/>
      <c r="V548" s="186"/>
      <c r="W548" s="186"/>
      <c r="X548" s="186"/>
    </row>
    <row r="549" spans="1:24" x14ac:dyDescent="0.35">
      <c r="A549" s="332">
        <v>660</v>
      </c>
      <c r="B549" s="333">
        <v>39</v>
      </c>
      <c r="C549" s="382" t="s">
        <v>1458</v>
      </c>
      <c r="D549" s="373" t="s">
        <v>1431</v>
      </c>
      <c r="E549" s="371" t="s">
        <v>629</v>
      </c>
      <c r="F549" s="337" t="s">
        <v>142</v>
      </c>
      <c r="G549" s="338" t="s">
        <v>2</v>
      </c>
      <c r="H549" s="436" t="s">
        <v>886</v>
      </c>
      <c r="I549" s="359" t="str">
        <f>_xlfn.XLOOKUP(H549,$Q$4:$Q$23,$R$4:$R$23)</f>
        <v>Pure Steel</v>
      </c>
      <c r="J549" s="339" t="s">
        <v>1981</v>
      </c>
      <c r="K549" s="113"/>
      <c r="Q549" s="308"/>
      <c r="R549" s="118"/>
      <c r="S549" s="186"/>
      <c r="T549" s="186"/>
      <c r="U549" s="186"/>
      <c r="V549" s="186"/>
      <c r="W549" s="186"/>
      <c r="X549" s="186"/>
    </row>
    <row r="550" spans="1:24" x14ac:dyDescent="0.35">
      <c r="A550" s="332">
        <v>684</v>
      </c>
      <c r="B550" s="333">
        <v>2</v>
      </c>
      <c r="C550" s="382" t="s">
        <v>1880</v>
      </c>
      <c r="D550" s="373" t="s">
        <v>1476</v>
      </c>
      <c r="E550" s="371" t="s">
        <v>643</v>
      </c>
      <c r="F550" s="337" t="s">
        <v>142</v>
      </c>
      <c r="G550" s="338"/>
      <c r="H550" s="436" t="str">
        <f>_xlfn.SINGLE(_xlfn.XLOOKUP(A550,L:L,M:M))</f>
        <v>BJ</v>
      </c>
      <c r="I550" s="359" t="str">
        <f>_xlfn.XLOOKUP(H550,$Q$4:$Q$23,$R$4:$R$23)</f>
        <v>Pure Steel</v>
      </c>
      <c r="J550" s="339"/>
      <c r="K550" s="113"/>
      <c r="Q550" s="308"/>
      <c r="R550" s="118"/>
      <c r="S550" s="186"/>
      <c r="T550" s="186"/>
      <c r="U550" s="186"/>
      <c r="V550" s="186"/>
      <c r="W550" s="186"/>
      <c r="X550" s="186"/>
    </row>
    <row r="551" spans="1:24" x14ac:dyDescent="0.35">
      <c r="A551" s="332">
        <v>704</v>
      </c>
      <c r="B551" s="333">
        <v>16</v>
      </c>
      <c r="C551" s="382" t="s">
        <v>1493</v>
      </c>
      <c r="D551" s="373" t="s">
        <v>681</v>
      </c>
      <c r="E551" s="371" t="s">
        <v>655</v>
      </c>
      <c r="F551" s="337" t="s">
        <v>143</v>
      </c>
      <c r="G551" s="338" t="s">
        <v>2</v>
      </c>
      <c r="H551" s="436" t="s">
        <v>886</v>
      </c>
      <c r="I551" s="359" t="str">
        <f>_xlfn.XLOOKUP(H551,$Q$4:$Q$23,$R$4:$R$23)</f>
        <v>Pure Steel</v>
      </c>
      <c r="J551" s="339" t="s">
        <v>1981</v>
      </c>
      <c r="K551" s="113"/>
      <c r="Q551" s="308"/>
      <c r="R551" s="118"/>
      <c r="S551" s="186"/>
      <c r="T551" s="186"/>
      <c r="U551" s="186"/>
      <c r="V551" s="186"/>
      <c r="W551" s="186"/>
      <c r="X551" s="186"/>
    </row>
    <row r="552" spans="1:24" x14ac:dyDescent="0.35">
      <c r="A552" s="332">
        <v>731</v>
      </c>
      <c r="B552" s="333">
        <v>9</v>
      </c>
      <c r="C552" s="382" t="s">
        <v>1514</v>
      </c>
      <c r="D552" s="373" t="s">
        <v>878</v>
      </c>
      <c r="E552" s="371" t="s">
        <v>669</v>
      </c>
      <c r="F552" s="337" t="s">
        <v>143</v>
      </c>
      <c r="G552" s="338"/>
      <c r="H552" s="436" t="str">
        <f>_xlfn.SINGLE(_xlfn.XLOOKUP(A552,L:L,M:M))</f>
        <v>BJ</v>
      </c>
      <c r="I552" s="359" t="str">
        <f>_xlfn.XLOOKUP(H552,$Q$4:$Q$23,$R$4:$R$23)</f>
        <v>Pure Steel</v>
      </c>
      <c r="J552" s="339"/>
      <c r="K552" s="113"/>
      <c r="Q552" s="308"/>
      <c r="R552" s="118"/>
      <c r="S552" s="186"/>
      <c r="T552" s="186"/>
      <c r="U552" s="186"/>
      <c r="V552" s="186"/>
      <c r="W552" s="186"/>
      <c r="X552" s="186"/>
    </row>
    <row r="553" spans="1:24" x14ac:dyDescent="0.35">
      <c r="A553" s="332">
        <v>737</v>
      </c>
      <c r="B553" s="333">
        <v>3</v>
      </c>
      <c r="C553" s="382" t="s">
        <v>1521</v>
      </c>
      <c r="D553" s="373" t="s">
        <v>881</v>
      </c>
      <c r="E553" s="371" t="s">
        <v>673</v>
      </c>
      <c r="F553" s="337" t="s">
        <v>143</v>
      </c>
      <c r="G553" s="338"/>
      <c r="H553" s="436" t="str">
        <f>_xlfn.SINGLE(_xlfn.XLOOKUP(A553,L:L,M:M))</f>
        <v>BJ</v>
      </c>
      <c r="I553" s="359" t="str">
        <f>_xlfn.XLOOKUP(H553,$Q$4:$Q$23,$R$4:$R$23)</f>
        <v>Pure Steel</v>
      </c>
      <c r="J553" s="339"/>
      <c r="K553" s="113"/>
      <c r="Q553" s="308"/>
      <c r="R553" s="118"/>
      <c r="S553" s="186"/>
      <c r="T553" s="186"/>
      <c r="U553" s="186"/>
      <c r="V553" s="186"/>
      <c r="W553" s="186"/>
      <c r="X553" s="186"/>
    </row>
    <row r="554" spans="1:24" x14ac:dyDescent="0.35">
      <c r="A554" s="332">
        <v>778</v>
      </c>
      <c r="B554" s="333">
        <v>4</v>
      </c>
      <c r="C554" s="382" t="s">
        <v>1924</v>
      </c>
      <c r="D554" s="373" t="s">
        <v>822</v>
      </c>
      <c r="E554" s="371" t="s">
        <v>513</v>
      </c>
      <c r="F554" s="337" t="s">
        <v>144</v>
      </c>
      <c r="G554" s="338"/>
      <c r="H554" s="436" t="s">
        <v>886</v>
      </c>
      <c r="I554" s="359" t="str">
        <f>_xlfn.XLOOKUP(H554,$Q$4:$Q$23,$R$4:$R$23)</f>
        <v>Pure Steel</v>
      </c>
      <c r="J554" s="339" t="s">
        <v>1981</v>
      </c>
      <c r="K554" s="113"/>
      <c r="Q554" s="308"/>
      <c r="R554" s="118"/>
      <c r="S554" s="186"/>
      <c r="T554" s="186"/>
      <c r="U554" s="186"/>
      <c r="V554" s="186"/>
      <c r="W554" s="186"/>
      <c r="X554" s="186"/>
    </row>
    <row r="555" spans="1:24" x14ac:dyDescent="0.35">
      <c r="A555" s="332">
        <v>1</v>
      </c>
      <c r="B555" s="333">
        <v>3</v>
      </c>
      <c r="C555" s="382" t="s">
        <v>922</v>
      </c>
      <c r="D555" s="373" t="s">
        <v>676</v>
      </c>
      <c r="E555" s="371" t="s">
        <v>205</v>
      </c>
      <c r="F555" s="337" t="s">
        <v>128</v>
      </c>
      <c r="G555" s="338"/>
      <c r="H555" s="436" t="str">
        <f>_xlfn.XLOOKUP(A555,L:L,M:M)</f>
        <v>RH</v>
      </c>
      <c r="I555" s="359" t="str">
        <f>_xlfn.XLOOKUP(H555,$Q$4:$Q$23,$R$4:$R$23)</f>
        <v>Raging Bulls</v>
      </c>
      <c r="J555" s="339"/>
      <c r="K555" s="113"/>
      <c r="Q555" s="308"/>
      <c r="R555" s="118"/>
      <c r="S555" s="186"/>
      <c r="T555" s="186"/>
      <c r="U555" s="186"/>
    </row>
    <row r="556" spans="1:24" x14ac:dyDescent="0.35">
      <c r="A556" s="332">
        <v>11</v>
      </c>
      <c r="B556" s="333">
        <v>31</v>
      </c>
      <c r="C556" s="382" t="s">
        <v>931</v>
      </c>
      <c r="D556" s="373" t="s">
        <v>682</v>
      </c>
      <c r="E556" s="371" t="s">
        <v>213</v>
      </c>
      <c r="F556" s="337" t="s">
        <v>128</v>
      </c>
      <c r="G556" s="338" t="s">
        <v>2</v>
      </c>
      <c r="H556" s="436" t="str">
        <f>_xlfn.SINGLE(_xlfn.XLOOKUP(A556,L:L,M:M))</f>
        <v>RH</v>
      </c>
      <c r="I556" s="359" t="str">
        <f>_xlfn.XLOOKUP(H556,$Q$4:$Q$23,$R$4:$R$23)</f>
        <v>Raging Bulls</v>
      </c>
      <c r="J556" s="339"/>
      <c r="K556" s="113"/>
      <c r="Q556" s="308"/>
      <c r="R556" s="118"/>
      <c r="S556" s="186"/>
      <c r="T556" s="186"/>
      <c r="U556" s="186"/>
    </row>
    <row r="557" spans="1:24" x14ac:dyDescent="0.35">
      <c r="A557" s="332">
        <v>17</v>
      </c>
      <c r="B557" s="333">
        <v>1</v>
      </c>
      <c r="C557" s="382" t="s">
        <v>938</v>
      </c>
      <c r="D557" s="373" t="s">
        <v>686</v>
      </c>
      <c r="E557" s="371" t="s">
        <v>219</v>
      </c>
      <c r="F557" s="337" t="s">
        <v>128</v>
      </c>
      <c r="G557" s="338"/>
      <c r="H557" s="436" t="s">
        <v>117</v>
      </c>
      <c r="I557" s="359" t="str">
        <f>_xlfn.XLOOKUP(H557,$Q$4:$Q$23,$R$4:$R$23)</f>
        <v>Raging Bulls</v>
      </c>
      <c r="J557" s="339" t="s">
        <v>1981</v>
      </c>
      <c r="K557" s="113"/>
      <c r="Q557" s="308"/>
      <c r="R557" s="118"/>
      <c r="S557" s="186"/>
      <c r="T557" s="186"/>
    </row>
    <row r="558" spans="1:24" x14ac:dyDescent="0.35">
      <c r="A558" s="332">
        <v>27</v>
      </c>
      <c r="B558" s="333">
        <v>28</v>
      </c>
      <c r="C558" s="382" t="s">
        <v>1306</v>
      </c>
      <c r="D558" s="373" t="s">
        <v>776</v>
      </c>
      <c r="E558" s="371" t="s">
        <v>534</v>
      </c>
      <c r="F558" s="337" t="s">
        <v>128</v>
      </c>
      <c r="G558" s="338"/>
      <c r="H558" s="436" t="str">
        <f>_xlfn.SINGLE(_xlfn.XLOOKUP(A558,L:L,M:M))</f>
        <v>RH</v>
      </c>
      <c r="I558" s="359" t="str">
        <f>_xlfn.XLOOKUP(H558,$Q$4:$Q$23,$R$4:$R$23)</f>
        <v>Raging Bulls</v>
      </c>
      <c r="J558" s="339"/>
      <c r="K558" s="113"/>
    </row>
    <row r="559" spans="1:24" x14ac:dyDescent="0.35">
      <c r="A559" s="332">
        <v>59</v>
      </c>
      <c r="B559" s="333">
        <v>3</v>
      </c>
      <c r="C559" s="382" t="s">
        <v>972</v>
      </c>
      <c r="D559" s="373" t="s">
        <v>709</v>
      </c>
      <c r="E559" s="371" t="s">
        <v>247</v>
      </c>
      <c r="F559" s="337" t="s">
        <v>129</v>
      </c>
      <c r="G559" s="338"/>
      <c r="H559" s="436" t="str">
        <f>_xlfn.SINGLE(_xlfn.XLOOKUP(A559,L:L,M:M))</f>
        <v>RH</v>
      </c>
      <c r="I559" s="359" t="str">
        <f>_xlfn.XLOOKUP(H559,$Q$4:$Q$23,$R$4:$R$23)</f>
        <v>Raging Bulls</v>
      </c>
      <c r="J559" s="339"/>
      <c r="K559" s="113"/>
    </row>
    <row r="560" spans="1:24" x14ac:dyDescent="0.35">
      <c r="A560" s="332">
        <v>68</v>
      </c>
      <c r="B560" s="333">
        <v>20</v>
      </c>
      <c r="C560" s="382" t="s">
        <v>1712</v>
      </c>
      <c r="D560" s="373" t="s">
        <v>676</v>
      </c>
      <c r="E560" s="371" t="s">
        <v>566</v>
      </c>
      <c r="F560" s="337" t="s">
        <v>129</v>
      </c>
      <c r="G560" s="338" t="s">
        <v>2</v>
      </c>
      <c r="H560" s="436" t="s">
        <v>117</v>
      </c>
      <c r="I560" s="359" t="str">
        <f>_xlfn.XLOOKUP(H560,$Q$4:$Q$23,$R$4:$R$23)</f>
        <v>Raging Bulls</v>
      </c>
      <c r="J560" s="339" t="s">
        <v>1981</v>
      </c>
      <c r="K560" s="113"/>
    </row>
    <row r="561" spans="1:24" x14ac:dyDescent="0.35">
      <c r="A561" s="332">
        <v>75</v>
      </c>
      <c r="B561" s="333">
        <v>9</v>
      </c>
      <c r="C561" s="382" t="s">
        <v>985</v>
      </c>
      <c r="D561" s="373" t="s">
        <v>715</v>
      </c>
      <c r="E561" s="371" t="s">
        <v>179</v>
      </c>
      <c r="F561" s="337" t="s">
        <v>129</v>
      </c>
      <c r="G561" s="338"/>
      <c r="H561" s="436" t="str">
        <f>_xlfn.SINGLE(_xlfn.XLOOKUP(A561,L:L,M:M))</f>
        <v>RH</v>
      </c>
      <c r="I561" s="359" t="str">
        <f>_xlfn.XLOOKUP(H561,$Q$4:$Q$23,$R$4:$R$23)</f>
        <v>Raging Bulls</v>
      </c>
      <c r="J561" s="339"/>
      <c r="K561" s="113"/>
    </row>
    <row r="562" spans="1:24" x14ac:dyDescent="0.35">
      <c r="A562" s="332">
        <v>105</v>
      </c>
      <c r="B562" s="333">
        <v>8</v>
      </c>
      <c r="C562" s="382" t="s">
        <v>1012</v>
      </c>
      <c r="D562" s="373" t="s">
        <v>684</v>
      </c>
      <c r="E562" s="371" t="s">
        <v>215</v>
      </c>
      <c r="F562" s="337" t="s">
        <v>130</v>
      </c>
      <c r="G562" s="338"/>
      <c r="H562" s="436" t="s">
        <v>117</v>
      </c>
      <c r="I562" s="359" t="str">
        <f>_xlfn.XLOOKUP(H562,$Q$4:$Q$23,$R$4:$R$23)</f>
        <v>Raging Bulls</v>
      </c>
      <c r="J562" s="339" t="s">
        <v>1981</v>
      </c>
      <c r="K562" s="113"/>
    </row>
    <row r="563" spans="1:24" x14ac:dyDescent="0.35">
      <c r="A563" s="332">
        <v>106</v>
      </c>
      <c r="B563" s="333">
        <v>26</v>
      </c>
      <c r="C563" s="382" t="s">
        <v>1225</v>
      </c>
      <c r="D563" s="373" t="s">
        <v>742</v>
      </c>
      <c r="E563" s="371" t="s">
        <v>449</v>
      </c>
      <c r="F563" s="337" t="s">
        <v>130</v>
      </c>
      <c r="G563" s="338"/>
      <c r="H563" s="436" t="str">
        <f>_xlfn.SINGLE(_xlfn.XLOOKUP(A563,L:L,M:M))</f>
        <v>RH</v>
      </c>
      <c r="I563" s="359" t="str">
        <f>_xlfn.XLOOKUP(H563,$Q$4:$Q$23,$R$4:$R$23)</f>
        <v>Raging Bulls</v>
      </c>
      <c r="J563" s="339"/>
      <c r="K563" s="113"/>
    </row>
    <row r="564" spans="1:24" x14ac:dyDescent="0.35">
      <c r="A564" s="332">
        <v>134</v>
      </c>
      <c r="B564" s="333">
        <v>25</v>
      </c>
      <c r="C564" s="382" t="s">
        <v>1043</v>
      </c>
      <c r="D564" s="373" t="s">
        <v>716</v>
      </c>
      <c r="E564" s="371" t="s">
        <v>167</v>
      </c>
      <c r="F564" s="337" t="s">
        <v>131</v>
      </c>
      <c r="G564" s="340"/>
      <c r="H564" s="437" t="str">
        <f>_xlfn.SINGLE(_xlfn.XLOOKUP(A564,L:L,M:M))</f>
        <v>RH</v>
      </c>
      <c r="I564" s="359" t="str">
        <f>_xlfn.XLOOKUP(H564,$Q$4:$Q$23,$R$4:$R$23)</f>
        <v>Raging Bulls</v>
      </c>
      <c r="J564" s="339"/>
      <c r="K564" s="113"/>
    </row>
    <row r="565" spans="1:24" x14ac:dyDescent="0.35">
      <c r="A565" s="332">
        <v>135</v>
      </c>
      <c r="B565" s="333">
        <v>7</v>
      </c>
      <c r="C565" s="382" t="s">
        <v>1044</v>
      </c>
      <c r="D565" s="373" t="s">
        <v>694</v>
      </c>
      <c r="E565" s="371" t="s">
        <v>305</v>
      </c>
      <c r="F565" s="337" t="s">
        <v>131</v>
      </c>
      <c r="G565" s="338"/>
      <c r="H565" s="436" t="str">
        <f>_xlfn.SINGLE(_xlfn.XLOOKUP(A565,L:L,M:M))</f>
        <v>RH</v>
      </c>
      <c r="I565" s="359" t="str">
        <f>_xlfn.XLOOKUP(H565,$Q$4:$Q$23,$R$4:$R$23)</f>
        <v>Raging Bulls</v>
      </c>
      <c r="J565" s="339"/>
      <c r="K565" s="113"/>
    </row>
    <row r="566" spans="1:24" x14ac:dyDescent="0.35">
      <c r="A566" s="332">
        <v>140</v>
      </c>
      <c r="B566" s="333">
        <v>5</v>
      </c>
      <c r="C566" s="382" t="s">
        <v>1048</v>
      </c>
      <c r="D566" s="373" t="s">
        <v>743</v>
      </c>
      <c r="E566" s="371" t="s">
        <v>308</v>
      </c>
      <c r="F566" s="337" t="s">
        <v>131</v>
      </c>
      <c r="G566" s="338"/>
      <c r="H566" s="436" t="str">
        <f>_xlfn.SINGLE(_xlfn.XLOOKUP(A566,L:L,M:M))</f>
        <v>RH</v>
      </c>
      <c r="I566" s="359" t="str">
        <f>_xlfn.XLOOKUP(H566,$Q$4:$Q$23,$R$4:$R$23)</f>
        <v>Raging Bulls</v>
      </c>
      <c r="J566" s="339"/>
      <c r="K566" s="113"/>
    </row>
    <row r="567" spans="1:24" x14ac:dyDescent="0.35">
      <c r="A567" s="332">
        <v>162</v>
      </c>
      <c r="B567" s="333">
        <v>15</v>
      </c>
      <c r="C567" s="382" t="s">
        <v>1732</v>
      </c>
      <c r="D567" s="373" t="s">
        <v>1683</v>
      </c>
      <c r="E567" s="371" t="s">
        <v>182</v>
      </c>
      <c r="F567" s="337" t="s">
        <v>131</v>
      </c>
      <c r="G567" s="338" t="s">
        <v>2</v>
      </c>
      <c r="H567" s="436" t="s">
        <v>117</v>
      </c>
      <c r="I567" s="359" t="str">
        <f>_xlfn.XLOOKUP(H567,$Q$4:$Q$23,$R$4:$R$23)</f>
        <v>Raging Bulls</v>
      </c>
      <c r="J567" s="339" t="s">
        <v>1981</v>
      </c>
      <c r="K567" s="113"/>
    </row>
    <row r="568" spans="1:24" x14ac:dyDescent="0.35">
      <c r="A568" s="332">
        <v>165</v>
      </c>
      <c r="B568" s="333">
        <v>3</v>
      </c>
      <c r="C568" s="382" t="s">
        <v>1068</v>
      </c>
      <c r="D568" s="373" t="s">
        <v>753</v>
      </c>
      <c r="E568" s="371" t="s">
        <v>324</v>
      </c>
      <c r="F568" s="337" t="s">
        <v>131</v>
      </c>
      <c r="G568" s="338"/>
      <c r="H568" s="436" t="str">
        <f>_xlfn.SINGLE(_xlfn.XLOOKUP(A568,L:L,M:M))</f>
        <v>RH</v>
      </c>
      <c r="I568" s="359" t="str">
        <f>_xlfn.XLOOKUP(H568,$Q$4:$Q$23,$R$4:$R$23)</f>
        <v>Raging Bulls</v>
      </c>
      <c r="J568" s="339"/>
      <c r="K568" s="113"/>
    </row>
    <row r="569" spans="1:24" x14ac:dyDescent="0.35">
      <c r="A569" s="332">
        <v>192</v>
      </c>
      <c r="B569" s="333">
        <v>10</v>
      </c>
      <c r="C569" s="382" t="s">
        <v>1742</v>
      </c>
      <c r="D569" s="373" t="s">
        <v>753</v>
      </c>
      <c r="E569" s="371" t="s">
        <v>1578</v>
      </c>
      <c r="F569" s="337" t="s">
        <v>132</v>
      </c>
      <c r="G569" s="338" t="s">
        <v>2</v>
      </c>
      <c r="H569" s="436" t="str">
        <f>_xlfn.SINGLE(_xlfn.XLOOKUP(A569,L:L,M:M))</f>
        <v>RH</v>
      </c>
      <c r="I569" s="359" t="str">
        <f>_xlfn.XLOOKUP(H569,$Q$4:$Q$23,$R$4:$R$23)</f>
        <v>Raging Bulls</v>
      </c>
      <c r="J569" s="339"/>
      <c r="K569" s="113"/>
    </row>
    <row r="570" spans="1:24" x14ac:dyDescent="0.35">
      <c r="A570" s="332">
        <v>204</v>
      </c>
      <c r="B570" s="333">
        <v>25</v>
      </c>
      <c r="C570" s="382" t="s">
        <v>987</v>
      </c>
      <c r="D570" s="373" t="s">
        <v>1690</v>
      </c>
      <c r="E570" s="371" t="s">
        <v>263</v>
      </c>
      <c r="F570" s="337" t="s">
        <v>132</v>
      </c>
      <c r="G570" s="338"/>
      <c r="H570" s="436" t="s">
        <v>117</v>
      </c>
      <c r="I570" s="359" t="str">
        <f>_xlfn.XLOOKUP(H570,$Q$4:$Q$23,$R$4:$R$23)</f>
        <v>Raging Bulls</v>
      </c>
      <c r="J570" s="339" t="s">
        <v>1981</v>
      </c>
      <c r="K570" s="113"/>
    </row>
    <row r="571" spans="1:24" x14ac:dyDescent="0.35">
      <c r="A571" s="332">
        <v>216</v>
      </c>
      <c r="B571" s="333">
        <v>24</v>
      </c>
      <c r="C571" s="382" t="s">
        <v>1109</v>
      </c>
      <c r="D571" s="373" t="s">
        <v>756</v>
      </c>
      <c r="E571" s="371" t="s">
        <v>357</v>
      </c>
      <c r="F571" s="337" t="s">
        <v>133</v>
      </c>
      <c r="G571" s="338"/>
      <c r="H571" s="436" t="str">
        <f>_xlfn.SINGLE(_xlfn.XLOOKUP(A571,L:L,M:M))</f>
        <v>RH</v>
      </c>
      <c r="I571" s="359" t="str">
        <f>_xlfn.XLOOKUP(H571,$Q$4:$Q$23,$R$4:$R$23)</f>
        <v>Raging Bulls</v>
      </c>
      <c r="J571" s="339"/>
      <c r="K571" s="113"/>
      <c r="V571" s="186"/>
      <c r="W571" s="186"/>
      <c r="X571" s="186"/>
    </row>
    <row r="572" spans="1:24" x14ac:dyDescent="0.35">
      <c r="A572" s="332">
        <v>261</v>
      </c>
      <c r="B572" s="333">
        <v>10</v>
      </c>
      <c r="C572" s="382" t="s">
        <v>1141</v>
      </c>
      <c r="D572" s="373" t="s">
        <v>683</v>
      </c>
      <c r="E572" s="371" t="s">
        <v>382</v>
      </c>
      <c r="F572" s="337" t="s">
        <v>135</v>
      </c>
      <c r="G572" s="340"/>
      <c r="H572" s="437" t="str">
        <f>_xlfn.SINGLE(_xlfn.XLOOKUP(A572,L:L,M:M))</f>
        <v>RH</v>
      </c>
      <c r="I572" s="359" t="str">
        <f>_xlfn.XLOOKUP(H572,$Q$4:$Q$23,$R$4:$R$23)</f>
        <v>Raging Bulls</v>
      </c>
      <c r="J572" s="339"/>
      <c r="K572" s="113"/>
      <c r="V572" s="186"/>
      <c r="W572" s="186"/>
      <c r="X572" s="186"/>
    </row>
    <row r="573" spans="1:24" x14ac:dyDescent="0.35">
      <c r="A573" s="332">
        <v>263</v>
      </c>
      <c r="B573" s="333">
        <v>16</v>
      </c>
      <c r="C573" s="382" t="s">
        <v>1142</v>
      </c>
      <c r="D573" s="373" t="s">
        <v>460</v>
      </c>
      <c r="E573" s="371" t="s">
        <v>205</v>
      </c>
      <c r="F573" s="337" t="s">
        <v>135</v>
      </c>
      <c r="G573" s="338"/>
      <c r="H573" s="436" t="s">
        <v>117</v>
      </c>
      <c r="I573" s="359" t="str">
        <f>_xlfn.XLOOKUP(H573,$Q$4:$Q$23,$R$4:$R$23)</f>
        <v>Raging Bulls</v>
      </c>
      <c r="J573" s="339" t="s">
        <v>1981</v>
      </c>
      <c r="K573" s="113"/>
      <c r="U573" s="186"/>
      <c r="V573" s="186"/>
      <c r="W573" s="186"/>
      <c r="X573" s="186"/>
    </row>
    <row r="574" spans="1:24" x14ac:dyDescent="0.35">
      <c r="A574" s="332">
        <v>300</v>
      </c>
      <c r="B574" s="333">
        <v>28</v>
      </c>
      <c r="C574" s="382" t="s">
        <v>1173</v>
      </c>
      <c r="D574" s="373" t="s">
        <v>705</v>
      </c>
      <c r="E574" s="371" t="s">
        <v>409</v>
      </c>
      <c r="F574" s="337" t="s">
        <v>135</v>
      </c>
      <c r="G574" s="338"/>
      <c r="H574" s="436" t="str">
        <f>_xlfn.SINGLE(_xlfn.XLOOKUP(A574,L:L,M:M))</f>
        <v>RH</v>
      </c>
      <c r="I574" s="359" t="str">
        <f>_xlfn.XLOOKUP(H574,$Q$4:$Q$23,$R$4:$R$23)</f>
        <v>Raging Bulls</v>
      </c>
      <c r="J574" s="339"/>
      <c r="K574" s="113"/>
      <c r="Q574" s="308"/>
      <c r="R574" s="118"/>
      <c r="S574" s="186"/>
      <c r="T574" s="186"/>
      <c r="U574" s="186"/>
      <c r="V574" s="186"/>
      <c r="W574" s="186"/>
      <c r="X574" s="186"/>
    </row>
    <row r="575" spans="1:24" x14ac:dyDescent="0.35">
      <c r="A575" s="332">
        <v>316</v>
      </c>
      <c r="B575" s="333">
        <v>11</v>
      </c>
      <c r="C575" s="382" t="s">
        <v>1187</v>
      </c>
      <c r="D575" s="373" t="s">
        <v>199</v>
      </c>
      <c r="E575" s="371" t="s">
        <v>214</v>
      </c>
      <c r="F575" s="337" t="s">
        <v>134</v>
      </c>
      <c r="G575" s="338" t="s">
        <v>2</v>
      </c>
      <c r="H575" s="436" t="s">
        <v>117</v>
      </c>
      <c r="I575" s="359" t="str">
        <f>_xlfn.XLOOKUP(H575,$Q$4:$Q$23,$R$4:$R$23)</f>
        <v>Raging Bulls</v>
      </c>
      <c r="J575" s="339" t="s">
        <v>1981</v>
      </c>
      <c r="K575" s="113"/>
      <c r="Q575" s="308"/>
      <c r="R575" s="118"/>
      <c r="S575" s="186"/>
      <c r="T575" s="186"/>
      <c r="U575" s="186"/>
      <c r="V575" s="186"/>
      <c r="W575" s="186"/>
      <c r="X575" s="186"/>
    </row>
    <row r="576" spans="1:24" x14ac:dyDescent="0.35">
      <c r="A576" s="332">
        <v>357</v>
      </c>
      <c r="B576" s="333">
        <v>38</v>
      </c>
      <c r="C576" s="382" t="s">
        <v>1787</v>
      </c>
      <c r="D576" s="373" t="s">
        <v>1676</v>
      </c>
      <c r="E576" s="371" t="s">
        <v>1618</v>
      </c>
      <c r="F576" s="337" t="s">
        <v>136</v>
      </c>
      <c r="G576" s="338" t="s">
        <v>2</v>
      </c>
      <c r="H576" s="436" t="s">
        <v>117</v>
      </c>
      <c r="I576" s="359" t="str">
        <f>_xlfn.XLOOKUP(H576,$Q$4:$Q$23,$R$4:$R$23)</f>
        <v>Raging Bulls</v>
      </c>
      <c r="J576" s="339" t="s">
        <v>1981</v>
      </c>
      <c r="K576" s="113"/>
      <c r="Q576" s="308"/>
      <c r="R576" s="118"/>
      <c r="S576" s="186"/>
      <c r="T576" s="186"/>
      <c r="U576" s="186"/>
      <c r="V576" s="186"/>
      <c r="W576" s="186"/>
      <c r="X576" s="186"/>
    </row>
    <row r="577" spans="1:24" x14ac:dyDescent="0.35">
      <c r="A577" s="332">
        <v>406</v>
      </c>
      <c r="B577" s="333">
        <v>44</v>
      </c>
      <c r="C577" s="382" t="s">
        <v>1258</v>
      </c>
      <c r="D577" s="373" t="s">
        <v>418</v>
      </c>
      <c r="E577" s="371" t="s">
        <v>474</v>
      </c>
      <c r="F577" s="337" t="s">
        <v>137</v>
      </c>
      <c r="G577" s="338" t="s">
        <v>2</v>
      </c>
      <c r="H577" s="436" t="s">
        <v>117</v>
      </c>
      <c r="I577" s="359" t="str">
        <f>_xlfn.XLOOKUP(H577,$Q$4:$Q$23,$R$4:$R$23)</f>
        <v>Raging Bulls</v>
      </c>
      <c r="J577" s="339" t="s">
        <v>1981</v>
      </c>
      <c r="K577" s="113"/>
      <c r="Q577" s="308"/>
      <c r="R577" s="118"/>
      <c r="S577" s="186"/>
      <c r="T577" s="186"/>
      <c r="U577" s="186"/>
      <c r="V577" s="186"/>
      <c r="W577" s="186"/>
      <c r="X577" s="186"/>
    </row>
    <row r="578" spans="1:24" x14ac:dyDescent="0.35">
      <c r="A578" s="332">
        <v>454</v>
      </c>
      <c r="B578" s="333">
        <v>46</v>
      </c>
      <c r="C578" s="382" t="s">
        <v>1807</v>
      </c>
      <c r="D578" s="373" t="s">
        <v>1338</v>
      </c>
      <c r="E578" s="371" t="s">
        <v>900</v>
      </c>
      <c r="F578" s="337" t="s">
        <v>1547</v>
      </c>
      <c r="G578" s="338" t="s">
        <v>2</v>
      </c>
      <c r="H578" s="436" t="s">
        <v>117</v>
      </c>
      <c r="I578" s="359" t="str">
        <f>_xlfn.XLOOKUP(H578,$Q$4:$Q$23,$R$4:$R$23)</f>
        <v>Raging Bulls</v>
      </c>
      <c r="J578" s="339" t="s">
        <v>1981</v>
      </c>
      <c r="K578" s="113"/>
      <c r="Q578" s="308"/>
      <c r="R578" s="118"/>
      <c r="S578" s="186"/>
      <c r="T578" s="186"/>
      <c r="U578" s="186"/>
      <c r="V578" s="186"/>
      <c r="W578" s="186"/>
      <c r="X578" s="186"/>
    </row>
    <row r="579" spans="1:24" x14ac:dyDescent="0.35">
      <c r="A579" s="332">
        <v>497</v>
      </c>
      <c r="B579" s="333">
        <v>16</v>
      </c>
      <c r="C579" s="382" t="s">
        <v>1298</v>
      </c>
      <c r="D579" s="373" t="s">
        <v>243</v>
      </c>
      <c r="E579" s="371" t="s">
        <v>527</v>
      </c>
      <c r="F579" s="337" t="s">
        <v>138</v>
      </c>
      <c r="G579" s="338" t="s">
        <v>2</v>
      </c>
      <c r="H579" s="436" t="s">
        <v>117</v>
      </c>
      <c r="I579" s="359" t="str">
        <f>_xlfn.XLOOKUP(H579,$Q$4:$Q$23,$R$4:$R$23)</f>
        <v>Raging Bulls</v>
      </c>
      <c r="J579" s="339" t="s">
        <v>1981</v>
      </c>
      <c r="K579" s="113"/>
      <c r="Q579" s="308"/>
      <c r="R579" s="118"/>
      <c r="S579" s="186"/>
      <c r="T579" s="186"/>
      <c r="U579" s="186"/>
      <c r="V579" s="186"/>
      <c r="W579" s="186"/>
      <c r="X579" s="186"/>
    </row>
    <row r="580" spans="1:24" x14ac:dyDescent="0.35">
      <c r="A580" s="332">
        <v>499</v>
      </c>
      <c r="B580" s="333">
        <v>20</v>
      </c>
      <c r="C580" s="382" t="s">
        <v>1820</v>
      </c>
      <c r="D580" s="373" t="s">
        <v>760</v>
      </c>
      <c r="E580" s="371" t="s">
        <v>1615</v>
      </c>
      <c r="F580" s="337" t="s">
        <v>138</v>
      </c>
      <c r="G580" s="338" t="s">
        <v>2</v>
      </c>
      <c r="H580" s="436" t="str">
        <f>_xlfn.SINGLE(_xlfn.XLOOKUP(A580,L:L,M:M))</f>
        <v>RH</v>
      </c>
      <c r="I580" s="359" t="str">
        <f>_xlfn.XLOOKUP(H580,$Q$4:$Q$23,$R$4:$R$23)</f>
        <v>Raging Bulls</v>
      </c>
      <c r="J580" s="339"/>
      <c r="K580" s="113"/>
      <c r="Q580" s="308"/>
      <c r="R580" s="118"/>
      <c r="S580" s="186"/>
      <c r="T580" s="186"/>
      <c r="U580" s="186"/>
      <c r="V580" s="186"/>
      <c r="W580" s="186"/>
      <c r="X580" s="186"/>
    </row>
    <row r="581" spans="1:24" x14ac:dyDescent="0.35">
      <c r="A581" s="332">
        <v>510</v>
      </c>
      <c r="B581" s="333">
        <v>36</v>
      </c>
      <c r="C581" s="382" t="s">
        <v>1310</v>
      </c>
      <c r="D581" s="373" t="s">
        <v>831</v>
      </c>
      <c r="E581" s="371" t="s">
        <v>538</v>
      </c>
      <c r="F581" s="337" t="s">
        <v>138</v>
      </c>
      <c r="G581" s="338"/>
      <c r="H581" s="436" t="str">
        <f>_xlfn.SINGLE(_xlfn.XLOOKUP(A581,L:L,M:M))</f>
        <v>RH</v>
      </c>
      <c r="I581" s="359" t="str">
        <f>_xlfn.XLOOKUP(H581,$Q$4:$Q$23,$R$4:$R$23)</f>
        <v>Raging Bulls</v>
      </c>
      <c r="J581" s="339"/>
      <c r="K581" s="113"/>
      <c r="Q581" s="308"/>
      <c r="R581" s="118"/>
      <c r="S581" s="186"/>
      <c r="T581" s="186"/>
      <c r="U581" s="186"/>
      <c r="V581" s="186"/>
      <c r="W581" s="186"/>
      <c r="X581" s="186"/>
    </row>
    <row r="582" spans="1:24" x14ac:dyDescent="0.35">
      <c r="A582" s="332">
        <v>522</v>
      </c>
      <c r="B582" s="333">
        <v>6</v>
      </c>
      <c r="C582" s="382" t="s">
        <v>1320</v>
      </c>
      <c r="D582" s="373" t="s">
        <v>732</v>
      </c>
      <c r="E582" s="371" t="s">
        <v>548</v>
      </c>
      <c r="F582" s="337" t="s">
        <v>138</v>
      </c>
      <c r="G582" s="338"/>
      <c r="H582" s="436" t="str">
        <f>_xlfn.SINGLE(_xlfn.XLOOKUP(A582,L:L,M:M))</f>
        <v>RH</v>
      </c>
      <c r="I582" s="359" t="str">
        <f>_xlfn.XLOOKUP(H582,$Q$4:$Q$23,$R$4:$R$23)</f>
        <v>Raging Bulls</v>
      </c>
      <c r="J582" s="339"/>
      <c r="K582" s="113"/>
      <c r="Q582" s="308"/>
      <c r="R582" s="118"/>
      <c r="S582" s="186"/>
      <c r="T582" s="186"/>
      <c r="U582" s="186"/>
      <c r="V582" s="186"/>
      <c r="W582" s="186"/>
      <c r="X582" s="186"/>
    </row>
    <row r="583" spans="1:24" x14ac:dyDescent="0.35">
      <c r="A583" s="332">
        <v>542</v>
      </c>
      <c r="B583" s="333">
        <v>18</v>
      </c>
      <c r="C583" s="382" t="s">
        <v>1369</v>
      </c>
      <c r="D583" s="373" t="s">
        <v>841</v>
      </c>
      <c r="E583" s="371" t="s">
        <v>562</v>
      </c>
      <c r="F583" s="337" t="s">
        <v>139</v>
      </c>
      <c r="G583" s="338"/>
      <c r="H583" s="436" t="str">
        <f>_xlfn.SINGLE(_xlfn.XLOOKUP(A583,L:L,M:M))</f>
        <v>RH</v>
      </c>
      <c r="I583" s="359" t="str">
        <f>_xlfn.XLOOKUP(H583,$Q$4:$Q$23,$R$4:$R$23)</f>
        <v>Raging Bulls</v>
      </c>
      <c r="J583" s="339"/>
      <c r="K583" s="113"/>
      <c r="Q583" s="308"/>
      <c r="R583" s="118"/>
      <c r="S583" s="186"/>
      <c r="T583" s="186"/>
      <c r="U583" s="186"/>
      <c r="V583" s="186"/>
      <c r="W583" s="186"/>
      <c r="X583" s="186"/>
    </row>
    <row r="584" spans="1:24" x14ac:dyDescent="0.35">
      <c r="A584" s="332">
        <v>544</v>
      </c>
      <c r="B584" s="333">
        <v>34</v>
      </c>
      <c r="C584" s="382" t="s">
        <v>1372</v>
      </c>
      <c r="D584" s="373" t="s">
        <v>684</v>
      </c>
      <c r="E584" s="371" t="s">
        <v>219</v>
      </c>
      <c r="F584" s="337" t="s">
        <v>139</v>
      </c>
      <c r="G584" s="338"/>
      <c r="H584" s="436" t="s">
        <v>117</v>
      </c>
      <c r="I584" s="359" t="str">
        <f>_xlfn.XLOOKUP(H584,$Q$4:$Q$23,$R$4:$R$23)</f>
        <v>Raging Bulls</v>
      </c>
      <c r="J584" s="339" t="s">
        <v>1981</v>
      </c>
      <c r="K584" s="113"/>
      <c r="Q584" s="308"/>
      <c r="R584" s="118"/>
      <c r="S584" s="186"/>
      <c r="T584" s="186"/>
      <c r="U584" s="186"/>
      <c r="V584" s="186"/>
      <c r="W584" s="186"/>
      <c r="X584" s="186"/>
    </row>
    <row r="585" spans="1:24" x14ac:dyDescent="0.35">
      <c r="A585" s="332">
        <v>573</v>
      </c>
      <c r="B585" s="333">
        <v>35</v>
      </c>
      <c r="C585" s="382" t="s">
        <v>1392</v>
      </c>
      <c r="D585" s="373" t="s">
        <v>748</v>
      </c>
      <c r="E585" s="371" t="s">
        <v>580</v>
      </c>
      <c r="F585" s="337" t="s">
        <v>140</v>
      </c>
      <c r="G585" s="338"/>
      <c r="H585" s="436" t="str">
        <f>_xlfn.SINGLE(_xlfn.XLOOKUP(A585,L:L,M:M))</f>
        <v>RH</v>
      </c>
      <c r="I585" s="359" t="str">
        <f>_xlfn.XLOOKUP(H585,$Q$4:$Q$23,$R$4:$R$23)</f>
        <v>Raging Bulls</v>
      </c>
      <c r="J585" s="339"/>
      <c r="K585" s="113"/>
      <c r="Q585" s="308"/>
      <c r="R585" s="118"/>
      <c r="S585" s="186"/>
      <c r="T585" s="186"/>
      <c r="U585" s="186"/>
      <c r="V585" s="186"/>
      <c r="W585" s="186"/>
      <c r="X585" s="186"/>
    </row>
    <row r="586" spans="1:24" x14ac:dyDescent="0.35">
      <c r="A586" s="332">
        <v>578</v>
      </c>
      <c r="B586" s="333">
        <v>27</v>
      </c>
      <c r="C586" s="382" t="s">
        <v>1398</v>
      </c>
      <c r="D586" s="373" t="s">
        <v>849</v>
      </c>
      <c r="E586" s="371" t="s">
        <v>584</v>
      </c>
      <c r="F586" s="337" t="s">
        <v>140</v>
      </c>
      <c r="G586" s="338"/>
      <c r="H586" s="436" t="s">
        <v>117</v>
      </c>
      <c r="I586" s="359" t="str">
        <f>_xlfn.XLOOKUP(H586,$Q$4:$Q$23,$R$4:$R$23)</f>
        <v>Raging Bulls</v>
      </c>
      <c r="J586" s="339" t="s">
        <v>1981</v>
      </c>
      <c r="K586" s="113"/>
      <c r="Q586" s="308"/>
      <c r="R586" s="118"/>
      <c r="S586" s="186"/>
      <c r="T586" s="186"/>
      <c r="U586" s="186"/>
      <c r="V586" s="186"/>
      <c r="W586" s="186"/>
      <c r="X586" s="186"/>
    </row>
    <row r="587" spans="1:24" x14ac:dyDescent="0.35">
      <c r="A587" s="332">
        <v>585</v>
      </c>
      <c r="B587" s="333">
        <v>2</v>
      </c>
      <c r="C587" s="382" t="s">
        <v>1403</v>
      </c>
      <c r="D587" s="373" t="s">
        <v>738</v>
      </c>
      <c r="E587" s="371" t="s">
        <v>588</v>
      </c>
      <c r="F587" s="337" t="s">
        <v>140</v>
      </c>
      <c r="G587" s="338"/>
      <c r="H587" s="436" t="str">
        <f>_xlfn.SINGLE(_xlfn.XLOOKUP(A587,L:L,M:M))</f>
        <v>RH</v>
      </c>
      <c r="I587" s="359" t="str">
        <f>_xlfn.XLOOKUP(H587,$Q$4:$Q$23,$R$4:$R$23)</f>
        <v>Raging Bulls</v>
      </c>
      <c r="J587" s="339"/>
      <c r="K587" s="113"/>
      <c r="Q587" s="308"/>
      <c r="R587" s="118"/>
      <c r="S587" s="186"/>
      <c r="T587" s="186"/>
      <c r="U587" s="186"/>
    </row>
    <row r="588" spans="1:24" x14ac:dyDescent="0.35">
      <c r="A588" s="332">
        <v>620</v>
      </c>
      <c r="B588" s="333">
        <v>21</v>
      </c>
      <c r="C588" s="382" t="s">
        <v>1427</v>
      </c>
      <c r="D588" s="373" t="s">
        <v>859</v>
      </c>
      <c r="E588" s="371" t="s">
        <v>603</v>
      </c>
      <c r="F588" s="337" t="s">
        <v>141</v>
      </c>
      <c r="G588" s="338"/>
      <c r="H588" s="436" t="s">
        <v>117</v>
      </c>
      <c r="I588" s="359" t="str">
        <f>_xlfn.XLOOKUP(H588,$Q$4:$Q$23,$R$4:$R$23)</f>
        <v>Raging Bulls</v>
      </c>
      <c r="J588" s="339" t="s">
        <v>1981</v>
      </c>
      <c r="K588" s="113"/>
      <c r="Q588" s="308"/>
      <c r="R588" s="118"/>
      <c r="S588" s="186"/>
      <c r="T588" s="186"/>
      <c r="U588" s="186"/>
    </row>
    <row r="589" spans="1:24" x14ac:dyDescent="0.35">
      <c r="A589" s="332">
        <v>662</v>
      </c>
      <c r="B589" s="333">
        <v>33</v>
      </c>
      <c r="C589" s="382" t="s">
        <v>1460</v>
      </c>
      <c r="D589" s="373" t="s">
        <v>871</v>
      </c>
      <c r="E589" s="371" t="s">
        <v>630</v>
      </c>
      <c r="F589" s="337" t="s">
        <v>142</v>
      </c>
      <c r="G589" s="340" t="s">
        <v>2</v>
      </c>
      <c r="H589" s="436" t="s">
        <v>117</v>
      </c>
      <c r="I589" s="359" t="str">
        <f>_xlfn.XLOOKUP(H589,$Q$4:$Q$23,$R$4:$R$23)</f>
        <v>Raging Bulls</v>
      </c>
      <c r="J589" s="339" t="s">
        <v>1981</v>
      </c>
      <c r="K589" s="113"/>
      <c r="Q589" s="308"/>
      <c r="R589" s="118"/>
      <c r="S589" s="186"/>
      <c r="T589" s="186"/>
    </row>
    <row r="590" spans="1:24" x14ac:dyDescent="0.35">
      <c r="A590" s="332">
        <v>708</v>
      </c>
      <c r="B590" s="333">
        <v>26</v>
      </c>
      <c r="C590" s="382" t="s">
        <v>1885</v>
      </c>
      <c r="D590" s="373" t="s">
        <v>694</v>
      </c>
      <c r="E590" s="371" t="s">
        <v>1611</v>
      </c>
      <c r="F590" s="337" t="s">
        <v>143</v>
      </c>
      <c r="G590" s="338" t="s">
        <v>2</v>
      </c>
      <c r="H590" s="436" t="s">
        <v>117</v>
      </c>
      <c r="I590" s="359" t="str">
        <f>_xlfn.XLOOKUP(H590,$Q$4:$Q$23,$R$4:$R$23)</f>
        <v>Raging Bulls</v>
      </c>
      <c r="J590" s="339" t="s">
        <v>1981</v>
      </c>
      <c r="K590" s="113"/>
    </row>
    <row r="591" spans="1:24" x14ac:dyDescent="0.35">
      <c r="A591" s="332">
        <v>746</v>
      </c>
      <c r="B591" s="333">
        <v>37</v>
      </c>
      <c r="C591" s="382" t="s">
        <v>1896</v>
      </c>
      <c r="D591" s="373" t="s">
        <v>1668</v>
      </c>
      <c r="E591" s="371" t="s">
        <v>1589</v>
      </c>
      <c r="F591" s="337" t="s">
        <v>144</v>
      </c>
      <c r="G591" s="338" t="s">
        <v>2</v>
      </c>
      <c r="H591" s="436" t="s">
        <v>117</v>
      </c>
      <c r="I591" s="359" t="str">
        <f>_xlfn.XLOOKUP(H591,$Q$4:$Q$23,$R$4:$R$23)</f>
        <v>Raging Bulls</v>
      </c>
      <c r="J591" s="339" t="s">
        <v>1981</v>
      </c>
      <c r="K591" s="113"/>
    </row>
    <row r="592" spans="1:24" x14ac:dyDescent="0.35">
      <c r="A592" s="332">
        <v>781</v>
      </c>
      <c r="B592" s="333">
        <v>34</v>
      </c>
      <c r="C592" s="382" t="s">
        <v>1927</v>
      </c>
      <c r="D592" s="373" t="s">
        <v>716</v>
      </c>
      <c r="E592" s="371" t="s">
        <v>300</v>
      </c>
      <c r="F592" s="337" t="s">
        <v>144</v>
      </c>
      <c r="G592" s="340"/>
      <c r="H592" s="436" t="s">
        <v>117</v>
      </c>
      <c r="I592" s="359" t="str">
        <f>_xlfn.XLOOKUP(H592,$Q$4:$Q$23,$R$4:$R$23)</f>
        <v>Raging Bulls</v>
      </c>
      <c r="J592" s="339" t="s">
        <v>1981</v>
      </c>
      <c r="K592" s="113"/>
    </row>
    <row r="593" spans="1:15" x14ac:dyDescent="0.35">
      <c r="A593" s="332">
        <v>783</v>
      </c>
      <c r="B593" s="333"/>
      <c r="C593" s="382" t="s">
        <v>1929</v>
      </c>
      <c r="D593" s="373" t="s">
        <v>697</v>
      </c>
      <c r="E593" s="371" t="s">
        <v>276</v>
      </c>
      <c r="F593" s="337" t="s">
        <v>141</v>
      </c>
      <c r="G593" s="338" t="s">
        <v>2</v>
      </c>
      <c r="H593" s="436" t="str">
        <f>_xlfn.SINGLE(_xlfn.XLOOKUP(A593,L:L,M:M))</f>
        <v>RH</v>
      </c>
      <c r="I593" s="359" t="str">
        <f>_xlfn.XLOOKUP(H593,$Q$4:$Q$23,$R$4:$R$23)</f>
        <v>Raging Bulls</v>
      </c>
      <c r="J593" s="339"/>
      <c r="K593" s="113"/>
    </row>
    <row r="594" spans="1:15" x14ac:dyDescent="0.35">
      <c r="A594" s="332">
        <v>790</v>
      </c>
      <c r="B594" s="333" t="s">
        <v>1951</v>
      </c>
      <c r="C594" s="382" t="s">
        <v>1963</v>
      </c>
      <c r="D594" s="373" t="s">
        <v>1964</v>
      </c>
      <c r="E594" s="371" t="s">
        <v>1965</v>
      </c>
      <c r="F594" s="337" t="s">
        <v>144</v>
      </c>
      <c r="G594" s="338" t="s">
        <v>2</v>
      </c>
      <c r="H594" s="436" t="s">
        <v>117</v>
      </c>
      <c r="I594" s="359" t="str">
        <f>_xlfn.XLOOKUP(H594,$Q$4:$Q$23,$R$4:$R$23)</f>
        <v>Raging Bulls</v>
      </c>
      <c r="J594" s="339" t="s">
        <v>1981</v>
      </c>
      <c r="K594" s="113"/>
    </row>
    <row r="595" spans="1:15" x14ac:dyDescent="0.35">
      <c r="A595" s="332">
        <v>10</v>
      </c>
      <c r="B595" s="333">
        <v>12</v>
      </c>
      <c r="C595" s="382" t="s">
        <v>930</v>
      </c>
      <c r="D595" s="373" t="s">
        <v>681</v>
      </c>
      <c r="E595" s="371" t="s">
        <v>175</v>
      </c>
      <c r="F595" s="337" t="s">
        <v>128</v>
      </c>
      <c r="G595" s="338"/>
      <c r="H595" s="436" t="str">
        <f>_xlfn.XLOOKUP(A595,L:L,M:M)</f>
        <v>SB</v>
      </c>
      <c r="I595" s="359" t="str">
        <f>_xlfn.XLOOKUP(H595,$Q$4:$Q$23,$R$4:$R$23)</f>
        <v>Skylines</v>
      </c>
      <c r="J595" s="339"/>
      <c r="K595" s="113"/>
    </row>
    <row r="596" spans="1:15" x14ac:dyDescent="0.35">
      <c r="A596" s="332">
        <v>23</v>
      </c>
      <c r="B596" s="333">
        <v>4</v>
      </c>
      <c r="C596" s="382" t="s">
        <v>943</v>
      </c>
      <c r="D596" s="373" t="s">
        <v>684</v>
      </c>
      <c r="E596" s="371" t="s">
        <v>224</v>
      </c>
      <c r="F596" s="337" t="s">
        <v>128</v>
      </c>
      <c r="G596" s="338"/>
      <c r="H596" s="436" t="s">
        <v>64</v>
      </c>
      <c r="I596" s="359" t="str">
        <f>_xlfn.XLOOKUP(H596,$Q$4:$Q$23,$R$4:$R$23)</f>
        <v>Skylines</v>
      </c>
      <c r="J596" s="339" t="s">
        <v>1981</v>
      </c>
      <c r="K596" s="113"/>
    </row>
    <row r="597" spans="1:15" x14ac:dyDescent="0.35">
      <c r="A597" s="332">
        <v>36</v>
      </c>
      <c r="B597" s="333">
        <v>33</v>
      </c>
      <c r="C597" s="382" t="s">
        <v>953</v>
      </c>
      <c r="D597" s="373" t="s">
        <v>201</v>
      </c>
      <c r="E597" s="371" t="s">
        <v>153</v>
      </c>
      <c r="F597" s="337" t="s">
        <v>128</v>
      </c>
      <c r="G597" s="338"/>
      <c r="H597" s="436" t="str">
        <f>_xlfn.SINGLE(_xlfn.XLOOKUP(A597,L:L,M:M))</f>
        <v>SB</v>
      </c>
      <c r="I597" s="359" t="str">
        <f>_xlfn.XLOOKUP(H597,$Q$4:$Q$23,$R$4:$R$23)</f>
        <v>Skylines</v>
      </c>
      <c r="J597" s="339"/>
      <c r="K597" s="113"/>
    </row>
    <row r="598" spans="1:15" x14ac:dyDescent="0.35">
      <c r="A598" s="332">
        <v>63</v>
      </c>
      <c r="B598" s="333">
        <v>30</v>
      </c>
      <c r="C598" s="382" t="s">
        <v>975</v>
      </c>
      <c r="D598" s="373" t="s">
        <v>710</v>
      </c>
      <c r="E598" s="371" t="s">
        <v>250</v>
      </c>
      <c r="F598" s="337" t="s">
        <v>129</v>
      </c>
      <c r="G598" s="338"/>
      <c r="H598" s="436" t="str">
        <f>_xlfn.SINGLE(_xlfn.XLOOKUP(A598,L:L,M:M))</f>
        <v>SB</v>
      </c>
      <c r="I598" s="359" t="str">
        <f>_xlfn.XLOOKUP(H598,$Q$4:$Q$23,$R$4:$R$23)</f>
        <v>Skylines</v>
      </c>
      <c r="J598" s="339"/>
      <c r="K598" s="113"/>
    </row>
    <row r="599" spans="1:15" x14ac:dyDescent="0.35">
      <c r="A599" s="332">
        <v>65</v>
      </c>
      <c r="B599" s="333">
        <v>35</v>
      </c>
      <c r="C599" s="382" t="s">
        <v>1711</v>
      </c>
      <c r="D599" s="373" t="s">
        <v>978</v>
      </c>
      <c r="E599" s="371" t="s">
        <v>252</v>
      </c>
      <c r="F599" s="337" t="s">
        <v>129</v>
      </c>
      <c r="G599" s="338"/>
      <c r="H599" s="436" t="str">
        <f>_xlfn.SINGLE(_xlfn.XLOOKUP(A599,L:L,M:M))</f>
        <v>SB</v>
      </c>
      <c r="I599" s="359" t="str">
        <f>_xlfn.XLOOKUP(H599,$Q$4:$Q$23,$R$4:$R$23)</f>
        <v>Skylines</v>
      </c>
      <c r="J599" s="339"/>
      <c r="K599" s="113"/>
    </row>
    <row r="600" spans="1:15" x14ac:dyDescent="0.35">
      <c r="A600" s="332">
        <v>76</v>
      </c>
      <c r="B600" s="333">
        <v>40</v>
      </c>
      <c r="C600" s="382" t="s">
        <v>986</v>
      </c>
      <c r="D600" s="373" t="s">
        <v>716</v>
      </c>
      <c r="E600" s="371" t="s">
        <v>262</v>
      </c>
      <c r="F600" s="337" t="s">
        <v>129</v>
      </c>
      <c r="G600" s="338"/>
      <c r="H600" s="436" t="s">
        <v>64</v>
      </c>
      <c r="I600" s="359" t="str">
        <f>_xlfn.XLOOKUP(H600,$Q$4:$Q$23,$R$4:$R$23)</f>
        <v>Skylines</v>
      </c>
      <c r="J600" s="339" t="s">
        <v>1981</v>
      </c>
      <c r="K600" s="113"/>
    </row>
    <row r="601" spans="1:15" x14ac:dyDescent="0.35">
      <c r="A601" s="332">
        <v>88</v>
      </c>
      <c r="B601" s="333">
        <v>13</v>
      </c>
      <c r="C601" s="382" t="s">
        <v>1001</v>
      </c>
      <c r="D601" s="373" t="s">
        <v>723</v>
      </c>
      <c r="E601" s="371" t="s">
        <v>274</v>
      </c>
      <c r="F601" s="337" t="s">
        <v>130</v>
      </c>
      <c r="G601" s="338"/>
      <c r="H601" s="436" t="str">
        <f>_xlfn.SINGLE(_xlfn.XLOOKUP(A601,L:L,M:M))</f>
        <v>SB</v>
      </c>
      <c r="I601" s="359" t="str">
        <f>_xlfn.XLOOKUP(H601,$Q$4:$Q$23,$R$4:$R$23)</f>
        <v>Skylines</v>
      </c>
      <c r="J601" s="339"/>
      <c r="K601" s="113"/>
    </row>
    <row r="602" spans="1:15" x14ac:dyDescent="0.35">
      <c r="A602" s="332">
        <v>119</v>
      </c>
      <c r="B602" s="333">
        <v>22</v>
      </c>
      <c r="C602" s="382" t="s">
        <v>1724</v>
      </c>
      <c r="D602" s="373" t="s">
        <v>697</v>
      </c>
      <c r="E602" s="371" t="s">
        <v>1552</v>
      </c>
      <c r="F602" s="337" t="s">
        <v>130</v>
      </c>
      <c r="G602" s="338" t="s">
        <v>2</v>
      </c>
      <c r="H602" s="436" t="s">
        <v>64</v>
      </c>
      <c r="I602" s="359" t="str">
        <f>_xlfn.XLOOKUP(H602,$Q$4:$Q$23,$R$4:$R$23)</f>
        <v>Skylines</v>
      </c>
      <c r="J602" s="339" t="s">
        <v>1981</v>
      </c>
      <c r="K602" s="113"/>
    </row>
    <row r="603" spans="1:15" x14ac:dyDescent="0.35">
      <c r="A603" s="332">
        <v>120</v>
      </c>
      <c r="B603" s="333">
        <v>40</v>
      </c>
      <c r="C603" s="382" t="s">
        <v>1027</v>
      </c>
      <c r="D603" s="373" t="s">
        <v>1028</v>
      </c>
      <c r="E603" s="371" t="s">
        <v>294</v>
      </c>
      <c r="F603" s="337" t="s">
        <v>130</v>
      </c>
      <c r="G603" s="340" t="s">
        <v>2</v>
      </c>
      <c r="H603" s="437" t="str">
        <f>_xlfn.SINGLE(_xlfn.XLOOKUP(A603,L:L,M:M))</f>
        <v>SB</v>
      </c>
      <c r="I603" s="359" t="str">
        <f>_xlfn.XLOOKUP(H603,$Q$4:$Q$23,$R$4:$R$23)</f>
        <v>Skylines</v>
      </c>
      <c r="J603" s="339"/>
      <c r="K603" s="113"/>
    </row>
    <row r="604" spans="1:15" x14ac:dyDescent="0.35">
      <c r="A604" s="332">
        <v>150</v>
      </c>
      <c r="B604" s="333">
        <v>1</v>
      </c>
      <c r="C604" s="382" t="s">
        <v>1056</v>
      </c>
      <c r="D604" s="373" t="s">
        <v>725</v>
      </c>
      <c r="E604" s="371" t="s">
        <v>316</v>
      </c>
      <c r="F604" s="337" t="s">
        <v>131</v>
      </c>
      <c r="G604" s="338"/>
      <c r="H604" s="436" t="str">
        <f>_xlfn.SINGLE(_xlfn.XLOOKUP(A604,L:L,M:M))</f>
        <v>SB</v>
      </c>
      <c r="I604" s="359" t="str">
        <f>_xlfn.XLOOKUP(H604,$Q$4:$Q$23,$R$4:$R$23)</f>
        <v>Skylines</v>
      </c>
      <c r="J604" s="339"/>
      <c r="K604" s="113"/>
      <c r="O604" s="180"/>
    </row>
    <row r="605" spans="1:15" x14ac:dyDescent="0.35">
      <c r="A605" s="332">
        <v>170</v>
      </c>
      <c r="B605" s="333">
        <v>21</v>
      </c>
      <c r="C605" s="382" t="s">
        <v>1734</v>
      </c>
      <c r="D605" s="373" t="s">
        <v>696</v>
      </c>
      <c r="E605" s="371" t="s">
        <v>328</v>
      </c>
      <c r="F605" s="337" t="s">
        <v>131</v>
      </c>
      <c r="G605" s="338" t="s">
        <v>2</v>
      </c>
      <c r="H605" s="436" t="s">
        <v>64</v>
      </c>
      <c r="I605" s="359" t="str">
        <f>_xlfn.XLOOKUP(H605,$Q$4:$Q$23,$R$4:$R$23)</f>
        <v>Skylines</v>
      </c>
      <c r="J605" s="339" t="s">
        <v>1981</v>
      </c>
      <c r="K605" s="113"/>
    </row>
    <row r="606" spans="1:15" x14ac:dyDescent="0.35">
      <c r="A606" s="332">
        <v>186</v>
      </c>
      <c r="B606" s="333">
        <v>11</v>
      </c>
      <c r="C606" s="382" t="s">
        <v>1083</v>
      </c>
      <c r="D606" s="373" t="s">
        <v>762</v>
      </c>
      <c r="E606" s="371" t="s">
        <v>337</v>
      </c>
      <c r="F606" s="337" t="s">
        <v>132</v>
      </c>
      <c r="G606" s="338"/>
      <c r="H606" s="436" t="str">
        <f>_xlfn.SINGLE(_xlfn.XLOOKUP(A606,L:L,M:M))</f>
        <v>SB</v>
      </c>
      <c r="I606" s="359" t="str">
        <f>_xlfn.XLOOKUP(H606,$Q$4:$Q$23,$R$4:$R$23)</f>
        <v>Skylines</v>
      </c>
      <c r="J606" s="339"/>
      <c r="K606" s="113"/>
    </row>
    <row r="607" spans="1:15" x14ac:dyDescent="0.35">
      <c r="A607" s="332">
        <v>193</v>
      </c>
      <c r="B607" s="333">
        <v>4</v>
      </c>
      <c r="C607" s="382" t="s">
        <v>1088</v>
      </c>
      <c r="D607" s="373" t="s">
        <v>763</v>
      </c>
      <c r="E607" s="371" t="s">
        <v>342</v>
      </c>
      <c r="F607" s="337" t="s">
        <v>132</v>
      </c>
      <c r="G607" s="338"/>
      <c r="H607" s="436" t="str">
        <f>_xlfn.SINGLE(_xlfn.XLOOKUP(A607,L:L,M:M))</f>
        <v>SB</v>
      </c>
      <c r="I607" s="359" t="str">
        <f>_xlfn.XLOOKUP(H607,$Q$4:$Q$23,$R$4:$R$23)</f>
        <v>Skylines</v>
      </c>
      <c r="J607" s="339"/>
      <c r="K607" s="120"/>
      <c r="L607" s="172"/>
      <c r="M607" s="172"/>
      <c r="N607" s="172"/>
    </row>
    <row r="608" spans="1:15" x14ac:dyDescent="0.35">
      <c r="A608" s="332">
        <v>215</v>
      </c>
      <c r="B608" s="333">
        <v>11</v>
      </c>
      <c r="C608" s="382" t="s">
        <v>1108</v>
      </c>
      <c r="D608" s="373" t="s">
        <v>712</v>
      </c>
      <c r="E608" s="371" t="s">
        <v>356</v>
      </c>
      <c r="F608" s="337" t="s">
        <v>133</v>
      </c>
      <c r="G608" s="338"/>
      <c r="H608" s="436" t="s">
        <v>64</v>
      </c>
      <c r="I608" s="359" t="str">
        <f>_xlfn.XLOOKUP(H608,$Q$4:$Q$23,$R$4:$R$23)</f>
        <v>Skylines</v>
      </c>
      <c r="J608" s="339" t="s">
        <v>1981</v>
      </c>
      <c r="K608" s="113"/>
    </row>
    <row r="609" spans="1:24" x14ac:dyDescent="0.35">
      <c r="A609" s="332">
        <v>247</v>
      </c>
      <c r="B609" s="333">
        <v>14</v>
      </c>
      <c r="C609" s="382" t="s">
        <v>1755</v>
      </c>
      <c r="D609" s="373" t="s">
        <v>1691</v>
      </c>
      <c r="E609" s="371" t="s">
        <v>267</v>
      </c>
      <c r="F609" s="337" t="s">
        <v>133</v>
      </c>
      <c r="G609" s="340"/>
      <c r="H609" s="437" t="str">
        <f>_xlfn.SINGLE(_xlfn.XLOOKUP(A609,L:L,M:M))</f>
        <v>SB</v>
      </c>
      <c r="I609" s="359" t="str">
        <f>_xlfn.XLOOKUP(H609,$Q$4:$Q$23,$R$4:$R$23)</f>
        <v>Skylines</v>
      </c>
      <c r="J609" s="339"/>
      <c r="K609" s="113"/>
    </row>
    <row r="610" spans="1:24" x14ac:dyDescent="0.35">
      <c r="A610" s="332">
        <v>258</v>
      </c>
      <c r="B610" s="333">
        <v>9</v>
      </c>
      <c r="C610" s="382" t="s">
        <v>1137</v>
      </c>
      <c r="D610" s="373" t="s">
        <v>687</v>
      </c>
      <c r="E610" s="371" t="s">
        <v>379</v>
      </c>
      <c r="F610" s="337" t="s">
        <v>135</v>
      </c>
      <c r="G610" s="338"/>
      <c r="H610" s="436" t="str">
        <f>_xlfn.SINGLE(_xlfn.XLOOKUP(A610,L:L,M:M))</f>
        <v>SB</v>
      </c>
      <c r="I610" s="359" t="str">
        <f>_xlfn.XLOOKUP(H610,$Q$4:$Q$23,$R$4:$R$23)</f>
        <v>Skylines</v>
      </c>
      <c r="J610" s="339"/>
      <c r="K610" s="113"/>
      <c r="P610" s="353"/>
    </row>
    <row r="611" spans="1:24" x14ac:dyDescent="0.35">
      <c r="A611" s="332">
        <v>268</v>
      </c>
      <c r="B611" s="333">
        <v>42</v>
      </c>
      <c r="C611" s="382" t="s">
        <v>1761</v>
      </c>
      <c r="D611" s="373" t="s">
        <v>1666</v>
      </c>
      <c r="E611" s="371" t="s">
        <v>1582</v>
      </c>
      <c r="F611" s="337" t="s">
        <v>135</v>
      </c>
      <c r="G611" s="338" t="s">
        <v>2</v>
      </c>
      <c r="H611" s="436" t="s">
        <v>64</v>
      </c>
      <c r="I611" s="359" t="str">
        <f>_xlfn.XLOOKUP(H611,$Q$4:$Q$23,$R$4:$R$23)</f>
        <v>Skylines</v>
      </c>
      <c r="J611" s="339" t="s">
        <v>1981</v>
      </c>
      <c r="K611" s="113"/>
    </row>
    <row r="612" spans="1:24" x14ac:dyDescent="0.35">
      <c r="A612" s="332">
        <v>315</v>
      </c>
      <c r="B612" s="333">
        <v>22</v>
      </c>
      <c r="C612" s="382" t="s">
        <v>1186</v>
      </c>
      <c r="D612" s="373" t="s">
        <v>199</v>
      </c>
      <c r="E612" s="371" t="s">
        <v>417</v>
      </c>
      <c r="F612" s="337" t="s">
        <v>134</v>
      </c>
      <c r="G612" s="338"/>
      <c r="H612" s="436" t="str">
        <f>_xlfn.SINGLE(_xlfn.XLOOKUP(A612,L:L,M:M))</f>
        <v>SB</v>
      </c>
      <c r="I612" s="359" t="str">
        <f>_xlfn.XLOOKUP(H612,$Q$4:$Q$23,$R$4:$R$23)</f>
        <v>Skylines</v>
      </c>
      <c r="J612" s="339"/>
      <c r="K612" s="113"/>
    </row>
    <row r="613" spans="1:24" x14ac:dyDescent="0.35">
      <c r="A613" s="332">
        <v>324</v>
      </c>
      <c r="B613" s="333">
        <v>25</v>
      </c>
      <c r="C613" s="382" t="s">
        <v>1776</v>
      </c>
      <c r="D613" s="373" t="s">
        <v>1384</v>
      </c>
      <c r="E613" s="371" t="s">
        <v>1557</v>
      </c>
      <c r="F613" s="337" t="s">
        <v>134</v>
      </c>
      <c r="G613" s="338" t="s">
        <v>2</v>
      </c>
      <c r="H613" s="436" t="s">
        <v>64</v>
      </c>
      <c r="I613" s="359" t="str">
        <f>_xlfn.XLOOKUP(H613,$Q$4:$Q$23,$R$4:$R$23)</f>
        <v>Skylines</v>
      </c>
      <c r="J613" s="339" t="s">
        <v>1981</v>
      </c>
      <c r="K613" s="113"/>
    </row>
    <row r="614" spans="1:24" x14ac:dyDescent="0.35">
      <c r="A614" s="332">
        <v>360</v>
      </c>
      <c r="B614" s="333">
        <v>37</v>
      </c>
      <c r="C614" s="382" t="s">
        <v>1219</v>
      </c>
      <c r="D614" s="373" t="s">
        <v>805</v>
      </c>
      <c r="E614" s="371" t="s">
        <v>445</v>
      </c>
      <c r="F614" s="337" t="s">
        <v>136</v>
      </c>
      <c r="G614" s="338" t="s">
        <v>2</v>
      </c>
      <c r="H614" s="436" t="s">
        <v>64</v>
      </c>
      <c r="I614" s="359" t="str">
        <f>_xlfn.XLOOKUP(H614,$Q$4:$Q$23,$R$4:$R$23)</f>
        <v>Skylines</v>
      </c>
      <c r="J614" s="339" t="s">
        <v>1981</v>
      </c>
      <c r="K614" s="113"/>
    </row>
    <row r="615" spans="1:24" x14ac:dyDescent="0.35">
      <c r="A615" s="332">
        <v>371</v>
      </c>
      <c r="B615" s="333">
        <v>22</v>
      </c>
      <c r="C615" s="382" t="s">
        <v>1230</v>
      </c>
      <c r="D615" s="373" t="s">
        <v>806</v>
      </c>
      <c r="E615" s="371" t="s">
        <v>177</v>
      </c>
      <c r="F615" s="337" t="s">
        <v>136</v>
      </c>
      <c r="G615" s="338"/>
      <c r="H615" s="436" t="str">
        <f>_xlfn.SINGLE(_xlfn.XLOOKUP(A615,L:L,M:M))</f>
        <v>SB</v>
      </c>
      <c r="I615" s="359" t="str">
        <f>_xlfn.XLOOKUP(H615,$Q$4:$Q$23,$R$4:$R$23)</f>
        <v>Skylines</v>
      </c>
      <c r="J615" s="339"/>
      <c r="K615" s="113"/>
    </row>
    <row r="616" spans="1:24" x14ac:dyDescent="0.35">
      <c r="A616" s="332">
        <v>416</v>
      </c>
      <c r="B616" s="333">
        <v>40</v>
      </c>
      <c r="C616" s="382" t="s">
        <v>1800</v>
      </c>
      <c r="D616" s="373" t="s">
        <v>1268</v>
      </c>
      <c r="E616" s="371" t="s">
        <v>199</v>
      </c>
      <c r="F616" s="337" t="s">
        <v>137</v>
      </c>
      <c r="G616" s="338"/>
      <c r="H616" s="436" t="s">
        <v>64</v>
      </c>
      <c r="I616" s="359" t="str">
        <f>_xlfn.XLOOKUP(H616,$Q$4:$Q$23,$R$4:$R$23)</f>
        <v>Skylines</v>
      </c>
      <c r="J616" s="339" t="s">
        <v>1981</v>
      </c>
      <c r="K616" s="113"/>
    </row>
    <row r="617" spans="1:24" x14ac:dyDescent="0.35">
      <c r="A617" s="332">
        <v>439</v>
      </c>
      <c r="B617" s="333">
        <v>21</v>
      </c>
      <c r="C617" s="382" t="s">
        <v>1324</v>
      </c>
      <c r="D617" s="373" t="s">
        <v>702</v>
      </c>
      <c r="E617" s="371" t="s">
        <v>891</v>
      </c>
      <c r="F617" s="337" t="s">
        <v>1547</v>
      </c>
      <c r="G617" s="338"/>
      <c r="H617" s="436" t="str">
        <f>_xlfn.SINGLE(_xlfn.XLOOKUP(A617,L:L,M:M))</f>
        <v>SB</v>
      </c>
      <c r="I617" s="359" t="str">
        <f>_xlfn.XLOOKUP(H617,$Q$4:$Q$23,$R$4:$R$23)</f>
        <v>Skylines</v>
      </c>
      <c r="J617" s="339"/>
      <c r="K617" s="113"/>
    </row>
    <row r="618" spans="1:24" x14ac:dyDescent="0.35">
      <c r="A618" s="332">
        <v>457</v>
      </c>
      <c r="B618" s="333">
        <v>41</v>
      </c>
      <c r="C618" s="382" t="s">
        <v>1469</v>
      </c>
      <c r="D618" s="373" t="s">
        <v>738</v>
      </c>
      <c r="E618" s="371" t="s">
        <v>640</v>
      </c>
      <c r="F618" s="337" t="s">
        <v>1547</v>
      </c>
      <c r="G618" s="338" t="s">
        <v>2</v>
      </c>
      <c r="H618" s="436" t="s">
        <v>64</v>
      </c>
      <c r="I618" s="359" t="str">
        <f>_xlfn.XLOOKUP(H618,$Q$4:$Q$23,$R$4:$R$23)</f>
        <v>Skylines</v>
      </c>
      <c r="J618" s="339" t="s">
        <v>1981</v>
      </c>
      <c r="K618" s="113"/>
      <c r="V618" s="186"/>
      <c r="W618" s="186"/>
      <c r="X618" s="186"/>
    </row>
    <row r="619" spans="1:24" x14ac:dyDescent="0.35">
      <c r="A619" s="332">
        <v>479</v>
      </c>
      <c r="B619" s="333">
        <v>38</v>
      </c>
      <c r="C619" s="382" t="s">
        <v>1355</v>
      </c>
      <c r="D619" s="373" t="s">
        <v>917</v>
      </c>
      <c r="E619" s="371" t="s">
        <v>910</v>
      </c>
      <c r="F619" s="337" t="s">
        <v>1547</v>
      </c>
      <c r="G619" s="338"/>
      <c r="H619" s="436" t="str">
        <f>_xlfn.SINGLE(_xlfn.XLOOKUP(A619,L:L,M:M))</f>
        <v>SB</v>
      </c>
      <c r="I619" s="359" t="str">
        <f>_xlfn.XLOOKUP(H619,$Q$4:$Q$23,$R$4:$R$23)</f>
        <v>Skylines</v>
      </c>
      <c r="J619" s="339"/>
      <c r="K619" s="113"/>
      <c r="V619" s="186"/>
      <c r="W619" s="186"/>
      <c r="X619" s="186"/>
    </row>
    <row r="620" spans="1:24" x14ac:dyDescent="0.35">
      <c r="A620" s="332">
        <v>487</v>
      </c>
      <c r="B620" s="333">
        <v>31</v>
      </c>
      <c r="C620" s="382" t="s">
        <v>1291</v>
      </c>
      <c r="D620" s="373" t="s">
        <v>825</v>
      </c>
      <c r="E620" s="371" t="s">
        <v>519</v>
      </c>
      <c r="F620" s="337" t="s">
        <v>138</v>
      </c>
      <c r="G620" s="340"/>
      <c r="H620" s="437" t="str">
        <f>_xlfn.SINGLE(_xlfn.XLOOKUP(A620,L:L,M:M))</f>
        <v>SB</v>
      </c>
      <c r="I620" s="359" t="str">
        <f>_xlfn.XLOOKUP(H620,$Q$4:$Q$23,$R$4:$R$23)</f>
        <v>Skylines</v>
      </c>
      <c r="J620" s="339"/>
      <c r="K620" s="113"/>
      <c r="U620" s="186"/>
      <c r="V620" s="186"/>
      <c r="W620" s="186"/>
      <c r="X620" s="186"/>
    </row>
    <row r="621" spans="1:24" x14ac:dyDescent="0.35">
      <c r="A621" s="332">
        <v>505</v>
      </c>
      <c r="B621" s="333">
        <v>39</v>
      </c>
      <c r="C621" s="382" t="s">
        <v>1822</v>
      </c>
      <c r="D621" s="373" t="s">
        <v>1675</v>
      </c>
      <c r="E621" s="371" t="s">
        <v>1616</v>
      </c>
      <c r="F621" s="337" t="s">
        <v>138</v>
      </c>
      <c r="G621" s="338" t="s">
        <v>2</v>
      </c>
      <c r="H621" s="436" t="s">
        <v>64</v>
      </c>
      <c r="I621" s="359" t="str">
        <f>_xlfn.XLOOKUP(H621,$Q$4:$Q$23,$R$4:$R$23)</f>
        <v>Skylines</v>
      </c>
      <c r="J621" s="339" t="s">
        <v>1981</v>
      </c>
      <c r="K621" s="113"/>
      <c r="Q621" s="308"/>
      <c r="R621" s="118"/>
      <c r="S621" s="186"/>
      <c r="T621" s="186"/>
      <c r="U621" s="186"/>
      <c r="V621" s="186"/>
      <c r="W621" s="186"/>
      <c r="X621" s="186"/>
    </row>
    <row r="622" spans="1:24" x14ac:dyDescent="0.35">
      <c r="A622" s="332">
        <v>538</v>
      </c>
      <c r="B622" s="333">
        <v>22</v>
      </c>
      <c r="C622" s="382" t="s">
        <v>1830</v>
      </c>
      <c r="D622" s="373" t="s">
        <v>1685</v>
      </c>
      <c r="E622" s="371" t="s">
        <v>558</v>
      </c>
      <c r="F622" s="337" t="s">
        <v>139</v>
      </c>
      <c r="G622" s="338"/>
      <c r="H622" s="436" t="str">
        <f>_xlfn.SINGLE(_xlfn.XLOOKUP(A622,L:L,M:M))</f>
        <v>SB</v>
      </c>
      <c r="I622" s="359" t="str">
        <f>_xlfn.XLOOKUP(H622,$Q$4:$Q$23,$R$4:$R$23)</f>
        <v>Skylines</v>
      </c>
      <c r="J622" s="339"/>
      <c r="K622" s="113"/>
      <c r="Q622" s="308"/>
      <c r="R622" s="118"/>
      <c r="S622" s="186"/>
      <c r="T622" s="186"/>
      <c r="U622" s="186"/>
      <c r="V622" s="186"/>
      <c r="W622" s="186"/>
      <c r="X622" s="186"/>
    </row>
    <row r="623" spans="1:24" x14ac:dyDescent="0.35">
      <c r="A623" s="332">
        <v>540</v>
      </c>
      <c r="B623" s="333">
        <v>11</v>
      </c>
      <c r="C623" s="382" t="s">
        <v>1367</v>
      </c>
      <c r="D623" s="373" t="s">
        <v>746</v>
      </c>
      <c r="E623" s="371" t="s">
        <v>560</v>
      </c>
      <c r="F623" s="337" t="s">
        <v>139</v>
      </c>
      <c r="G623" s="338"/>
      <c r="H623" s="436" t="str">
        <f>_xlfn.SINGLE(_xlfn.XLOOKUP(A623,L:L,M:M))</f>
        <v>SB</v>
      </c>
      <c r="I623" s="359" t="str">
        <f>_xlfn.XLOOKUP(H623,$Q$4:$Q$23,$R$4:$R$23)</f>
        <v>Skylines</v>
      </c>
      <c r="J623" s="339"/>
      <c r="K623" s="113"/>
      <c r="Q623" s="308"/>
      <c r="R623" s="118"/>
      <c r="S623" s="186"/>
      <c r="T623" s="186"/>
      <c r="U623" s="186"/>
      <c r="V623" s="186"/>
      <c r="W623" s="186"/>
      <c r="X623" s="186"/>
    </row>
    <row r="624" spans="1:24" x14ac:dyDescent="0.35">
      <c r="A624" s="332">
        <v>550</v>
      </c>
      <c r="B624" s="333">
        <v>44</v>
      </c>
      <c r="C624" s="382" t="s">
        <v>1376</v>
      </c>
      <c r="D624" s="373" t="s">
        <v>181</v>
      </c>
      <c r="E624" s="371" t="s">
        <v>568</v>
      </c>
      <c r="F624" s="337" t="s">
        <v>139</v>
      </c>
      <c r="G624" s="338"/>
      <c r="H624" s="436" t="s">
        <v>64</v>
      </c>
      <c r="I624" s="359" t="str">
        <f>_xlfn.XLOOKUP(H624,$Q$4:$Q$23,$R$4:$R$23)</f>
        <v>Skylines</v>
      </c>
      <c r="J624" s="339" t="s">
        <v>1981</v>
      </c>
      <c r="K624" s="113"/>
      <c r="Q624" s="308"/>
      <c r="R624" s="118"/>
      <c r="S624" s="186"/>
      <c r="T624" s="186"/>
      <c r="U624" s="186"/>
      <c r="V624" s="186"/>
      <c r="W624" s="186"/>
      <c r="X624" s="186"/>
    </row>
    <row r="625" spans="1:24" x14ac:dyDescent="0.35">
      <c r="A625" s="332">
        <v>581</v>
      </c>
      <c r="B625" s="333">
        <v>18</v>
      </c>
      <c r="C625" s="382" t="s">
        <v>1400</v>
      </c>
      <c r="D625" s="373" t="s">
        <v>694</v>
      </c>
      <c r="E625" s="371" t="s">
        <v>586</v>
      </c>
      <c r="F625" s="337" t="s">
        <v>140</v>
      </c>
      <c r="G625" s="338"/>
      <c r="H625" s="436" t="s">
        <v>64</v>
      </c>
      <c r="I625" s="359" t="str">
        <f>_xlfn.XLOOKUP(H625,$Q$4:$Q$23,$R$4:$R$23)</f>
        <v>Skylines</v>
      </c>
      <c r="J625" s="339" t="s">
        <v>1981</v>
      </c>
      <c r="K625" s="113"/>
      <c r="Q625" s="308"/>
      <c r="R625" s="118"/>
      <c r="S625" s="186"/>
      <c r="T625" s="186"/>
      <c r="U625" s="186"/>
      <c r="V625" s="186"/>
      <c r="W625" s="186"/>
      <c r="X625" s="186"/>
    </row>
    <row r="626" spans="1:24" x14ac:dyDescent="0.35">
      <c r="A626" s="332">
        <v>593</v>
      </c>
      <c r="B626" s="333">
        <v>33</v>
      </c>
      <c r="C626" s="382" t="s">
        <v>1848</v>
      </c>
      <c r="D626" s="373" t="s">
        <v>852</v>
      </c>
      <c r="E626" s="371" t="s">
        <v>1654</v>
      </c>
      <c r="F626" s="337" t="s">
        <v>140</v>
      </c>
      <c r="G626" s="340"/>
      <c r="H626" s="437" t="str">
        <f>_xlfn.SINGLE(_xlfn.XLOOKUP(A626,L:L,M:M))</f>
        <v>SB</v>
      </c>
      <c r="I626" s="359" t="str">
        <f>_xlfn.XLOOKUP(H626,$Q$4:$Q$23,$R$4:$R$23)</f>
        <v>Skylines</v>
      </c>
      <c r="J626" s="339"/>
      <c r="K626" s="113"/>
      <c r="O626" s="180"/>
      <c r="Q626" s="308"/>
      <c r="R626" s="118"/>
      <c r="S626" s="186"/>
      <c r="T626" s="186"/>
      <c r="U626" s="186"/>
      <c r="V626" s="186"/>
      <c r="W626" s="186"/>
      <c r="X626" s="186"/>
    </row>
    <row r="627" spans="1:24" x14ac:dyDescent="0.35">
      <c r="A627" s="332">
        <v>606</v>
      </c>
      <c r="B627" s="333">
        <v>14</v>
      </c>
      <c r="C627" s="382" t="s">
        <v>1418</v>
      </c>
      <c r="D627" s="373" t="s">
        <v>820</v>
      </c>
      <c r="E627" s="371" t="s">
        <v>196</v>
      </c>
      <c r="F627" s="337" t="s">
        <v>140</v>
      </c>
      <c r="G627" s="338"/>
      <c r="H627" s="436" t="str">
        <f>_xlfn.SINGLE(_xlfn.XLOOKUP(A627,L:L,M:M))</f>
        <v>SB</v>
      </c>
      <c r="I627" s="359" t="str">
        <f>_xlfn.XLOOKUP(H627,$Q$4:$Q$23,$R$4:$R$23)</f>
        <v>Skylines</v>
      </c>
      <c r="J627" s="339"/>
      <c r="K627" s="113"/>
      <c r="Q627" s="308"/>
      <c r="R627" s="118"/>
      <c r="S627" s="186"/>
      <c r="T627" s="186"/>
      <c r="U627" s="186"/>
      <c r="V627" s="186"/>
      <c r="W627" s="186"/>
      <c r="X627" s="186"/>
    </row>
    <row r="628" spans="1:24" x14ac:dyDescent="0.35">
      <c r="A628" s="332">
        <v>624</v>
      </c>
      <c r="B628" s="333">
        <v>40</v>
      </c>
      <c r="C628" s="382" t="s">
        <v>1860</v>
      </c>
      <c r="D628" s="373" t="s">
        <v>1273</v>
      </c>
      <c r="E628" s="371" t="s">
        <v>505</v>
      </c>
      <c r="F628" s="337" t="s">
        <v>141</v>
      </c>
      <c r="G628" s="338" t="s">
        <v>2</v>
      </c>
      <c r="H628" s="436" t="s">
        <v>64</v>
      </c>
      <c r="I628" s="359" t="str">
        <f>_xlfn.XLOOKUP(H628,$Q$4:$Q$23,$R$4:$R$23)</f>
        <v>Skylines</v>
      </c>
      <c r="J628" s="339" t="s">
        <v>1981</v>
      </c>
      <c r="K628" s="113"/>
      <c r="Q628" s="308"/>
      <c r="R628" s="118"/>
      <c r="S628" s="186"/>
      <c r="T628" s="186"/>
      <c r="U628" s="186"/>
      <c r="V628" s="186"/>
      <c r="W628" s="186"/>
      <c r="X628" s="186"/>
    </row>
    <row r="629" spans="1:24" x14ac:dyDescent="0.35">
      <c r="A629" s="332">
        <v>654</v>
      </c>
      <c r="B629" s="333">
        <v>3</v>
      </c>
      <c r="C629" s="382" t="s">
        <v>1454</v>
      </c>
      <c r="D629" s="373" t="s">
        <v>236</v>
      </c>
      <c r="E629" s="371" t="s">
        <v>194</v>
      </c>
      <c r="F629" s="337" t="s">
        <v>142</v>
      </c>
      <c r="G629" s="338"/>
      <c r="H629" s="436" t="str">
        <f>_xlfn.SINGLE(_xlfn.XLOOKUP(A629,L:L,M:M))</f>
        <v>SB</v>
      </c>
      <c r="I629" s="359" t="str">
        <f>_xlfn.XLOOKUP(H629,$Q$4:$Q$23,$R$4:$R$23)</f>
        <v>Skylines</v>
      </c>
      <c r="J629" s="339"/>
      <c r="K629" s="120"/>
      <c r="L629" s="172"/>
      <c r="M629" s="172"/>
      <c r="N629" s="172"/>
      <c r="Q629" s="308"/>
      <c r="R629" s="118"/>
      <c r="S629" s="186"/>
      <c r="T629" s="186"/>
      <c r="U629" s="186"/>
      <c r="V629" s="186"/>
      <c r="W629" s="186"/>
      <c r="X629" s="186"/>
    </row>
    <row r="630" spans="1:24" x14ac:dyDescent="0.35">
      <c r="A630" s="332">
        <v>665</v>
      </c>
      <c r="B630" s="333">
        <v>28</v>
      </c>
      <c r="C630" s="382" t="s">
        <v>1873</v>
      </c>
      <c r="D630" s="373" t="s">
        <v>1672</v>
      </c>
      <c r="E630" s="371" t="s">
        <v>214</v>
      </c>
      <c r="F630" s="337" t="s">
        <v>142</v>
      </c>
      <c r="G630" s="338" t="s">
        <v>2</v>
      </c>
      <c r="H630" s="436" t="s">
        <v>64</v>
      </c>
      <c r="I630" s="359" t="str">
        <f>_xlfn.XLOOKUP(H630,$Q$4:$Q$23,$R$4:$R$23)</f>
        <v>Skylines</v>
      </c>
      <c r="J630" s="339" t="s">
        <v>1981</v>
      </c>
      <c r="K630" s="113"/>
      <c r="Q630" s="308"/>
      <c r="R630" s="118"/>
      <c r="S630" s="186"/>
      <c r="T630" s="186"/>
      <c r="U630" s="186"/>
      <c r="V630" s="186"/>
      <c r="W630" s="186"/>
      <c r="X630" s="186"/>
    </row>
    <row r="631" spans="1:24" x14ac:dyDescent="0.35">
      <c r="A631" s="332">
        <v>695</v>
      </c>
      <c r="B631" s="333">
        <v>1</v>
      </c>
      <c r="C631" s="382" t="s">
        <v>1487</v>
      </c>
      <c r="D631" s="373" t="s">
        <v>817</v>
      </c>
      <c r="E631" s="371" t="s">
        <v>158</v>
      </c>
      <c r="F631" s="337" t="s">
        <v>142</v>
      </c>
      <c r="G631" s="338"/>
      <c r="H631" s="436" t="str">
        <f>_xlfn.SINGLE(_xlfn.XLOOKUP(A631,L:L,M:M))</f>
        <v>SB</v>
      </c>
      <c r="I631" s="359" t="str">
        <f>_xlfn.XLOOKUP(H631,$Q$4:$Q$23,$R$4:$R$23)</f>
        <v>Skylines</v>
      </c>
      <c r="J631" s="339"/>
      <c r="K631" s="113"/>
      <c r="Q631" s="308"/>
      <c r="R631" s="118"/>
      <c r="S631" s="186"/>
      <c r="T631" s="186"/>
      <c r="U631" s="186"/>
      <c r="V631" s="186"/>
      <c r="W631" s="186"/>
      <c r="X631" s="186"/>
    </row>
    <row r="632" spans="1:24" x14ac:dyDescent="0.35">
      <c r="A632" s="332">
        <v>713</v>
      </c>
      <c r="B632" s="333">
        <v>38</v>
      </c>
      <c r="C632" s="382" t="s">
        <v>1500</v>
      </c>
      <c r="D632" s="373" t="s">
        <v>701</v>
      </c>
      <c r="E632" s="371" t="s">
        <v>604</v>
      </c>
      <c r="F632" s="337" t="s">
        <v>143</v>
      </c>
      <c r="G632" s="338"/>
      <c r="H632" s="436" t="s">
        <v>64</v>
      </c>
      <c r="I632" s="359" t="str">
        <f>_xlfn.XLOOKUP(H632,$Q$4:$Q$23,$R$4:$R$23)</f>
        <v>Skylines</v>
      </c>
      <c r="J632" s="339" t="s">
        <v>1981</v>
      </c>
      <c r="K632" s="113"/>
      <c r="O632" s="180"/>
      <c r="P632" s="353"/>
      <c r="Q632" s="308"/>
      <c r="R632" s="118"/>
      <c r="S632" s="186"/>
      <c r="T632" s="186"/>
      <c r="U632" s="186"/>
      <c r="V632" s="186"/>
      <c r="W632" s="186"/>
      <c r="X632" s="186"/>
    </row>
    <row r="633" spans="1:24" x14ac:dyDescent="0.35">
      <c r="A633" s="332">
        <v>750</v>
      </c>
      <c r="B633" s="333">
        <v>38</v>
      </c>
      <c r="C633" s="382" t="s">
        <v>1900</v>
      </c>
      <c r="D633" s="373" t="s">
        <v>1591</v>
      </c>
      <c r="E633" s="371" t="s">
        <v>1590</v>
      </c>
      <c r="F633" s="337" t="s">
        <v>144</v>
      </c>
      <c r="G633" s="338" t="s">
        <v>2</v>
      </c>
      <c r="H633" s="436" t="s">
        <v>64</v>
      </c>
      <c r="I633" s="359" t="str">
        <f>_xlfn.XLOOKUP(H633,$Q$4:$Q$23,$R$4:$R$23)</f>
        <v>Skylines</v>
      </c>
      <c r="J633" s="339" t="s">
        <v>1981</v>
      </c>
      <c r="K633" s="113"/>
      <c r="Q633" s="308"/>
      <c r="R633" s="118"/>
      <c r="S633" s="186"/>
      <c r="T633" s="186"/>
      <c r="U633" s="186"/>
      <c r="V633" s="186"/>
      <c r="W633" s="186"/>
      <c r="X633" s="186"/>
    </row>
    <row r="634" spans="1:24" x14ac:dyDescent="0.35">
      <c r="A634" s="332">
        <v>786</v>
      </c>
      <c r="B634" s="333" t="s">
        <v>1951</v>
      </c>
      <c r="C634" s="382" t="s">
        <v>1956</v>
      </c>
      <c r="D634" s="373" t="s">
        <v>1957</v>
      </c>
      <c r="E634" s="371" t="s">
        <v>1958</v>
      </c>
      <c r="F634" s="337" t="s">
        <v>133</v>
      </c>
      <c r="G634" s="338" t="s">
        <v>2</v>
      </c>
      <c r="H634" s="436" t="s">
        <v>64</v>
      </c>
      <c r="I634" s="359" t="str">
        <f>_xlfn.XLOOKUP(H634,$Q$4:$Q$23,$R$4:$R$23)</f>
        <v>Skylines</v>
      </c>
      <c r="J634" s="339" t="s">
        <v>1981</v>
      </c>
      <c r="K634" s="113"/>
      <c r="Q634" s="308"/>
      <c r="R634" s="118"/>
      <c r="S634" s="186"/>
      <c r="T634" s="186"/>
      <c r="U634" s="186"/>
      <c r="V634" s="186"/>
      <c r="W634" s="186"/>
      <c r="X634" s="186"/>
    </row>
    <row r="635" spans="1:24" x14ac:dyDescent="0.35">
      <c r="A635" s="332">
        <v>14</v>
      </c>
      <c r="B635" s="333">
        <v>32</v>
      </c>
      <c r="C635" s="382" t="s">
        <v>933</v>
      </c>
      <c r="D635" s="373" t="s">
        <v>361</v>
      </c>
      <c r="E635" s="371" t="s">
        <v>215</v>
      </c>
      <c r="F635" s="337" t="s">
        <v>128</v>
      </c>
      <c r="G635" s="338"/>
      <c r="H635" s="436" t="str">
        <f>_xlfn.SINGLE(_xlfn.XLOOKUP(A635,L:L,M:M))</f>
        <v>RK</v>
      </c>
      <c r="I635" s="359" t="str">
        <f>_xlfn.XLOOKUP(H635,$Q$4:$Q$23,$R$4:$R$23)</f>
        <v>Spastic Eagles</v>
      </c>
      <c r="J635" s="339"/>
      <c r="K635" s="120"/>
      <c r="L635" s="172"/>
      <c r="M635" s="172"/>
      <c r="N635" s="172"/>
      <c r="Q635" s="308"/>
      <c r="R635" s="118"/>
      <c r="S635" s="186"/>
      <c r="T635" s="186"/>
      <c r="U635" s="186"/>
      <c r="V635" s="186"/>
      <c r="W635" s="186"/>
      <c r="X635" s="186"/>
    </row>
    <row r="636" spans="1:24" x14ac:dyDescent="0.35">
      <c r="A636" s="332">
        <v>26</v>
      </c>
      <c r="B636" s="333">
        <v>27</v>
      </c>
      <c r="C636" s="382" t="s">
        <v>945</v>
      </c>
      <c r="D636" s="373" t="s">
        <v>692</v>
      </c>
      <c r="E636" s="371" t="s">
        <v>226</v>
      </c>
      <c r="F636" s="337" t="s">
        <v>128</v>
      </c>
      <c r="G636" s="338"/>
      <c r="H636" s="436" t="s">
        <v>74</v>
      </c>
      <c r="I636" s="359" t="str">
        <f>_xlfn.XLOOKUP(H636,$Q$4:$Q$23,$R$4:$R$23)</f>
        <v>Spastic Eagles</v>
      </c>
      <c r="J636" s="339" t="s">
        <v>1981</v>
      </c>
      <c r="K636" s="113"/>
      <c r="Q636" s="308"/>
      <c r="R636" s="118"/>
      <c r="S636" s="186"/>
      <c r="T636" s="186"/>
      <c r="U636" s="186"/>
      <c r="V636" s="186"/>
      <c r="W636" s="186"/>
      <c r="X636" s="186"/>
    </row>
    <row r="637" spans="1:24" x14ac:dyDescent="0.35">
      <c r="A637" s="332">
        <v>58</v>
      </c>
      <c r="B637" s="333">
        <v>5</v>
      </c>
      <c r="C637" s="382" t="s">
        <v>971</v>
      </c>
      <c r="D637" s="373" t="s">
        <v>694</v>
      </c>
      <c r="E637" s="371" t="s">
        <v>176</v>
      </c>
      <c r="F637" s="337" t="s">
        <v>129</v>
      </c>
      <c r="G637" s="338"/>
      <c r="H637" s="436" t="str">
        <f>_xlfn.SINGLE(_xlfn.XLOOKUP(A637,L:L,M:M))</f>
        <v>RK</v>
      </c>
      <c r="I637" s="359" t="str">
        <f>_xlfn.XLOOKUP(H637,$Q$4:$Q$23,$R$4:$R$23)</f>
        <v>Spastic Eagles</v>
      </c>
      <c r="J637" s="339"/>
      <c r="K637" s="113"/>
      <c r="Q637" s="308"/>
      <c r="R637" s="118"/>
      <c r="S637" s="186"/>
      <c r="T637" s="186"/>
      <c r="U637" s="186"/>
      <c r="V637" s="186"/>
      <c r="W637" s="186"/>
      <c r="X637" s="186"/>
    </row>
    <row r="638" spans="1:24" x14ac:dyDescent="0.35">
      <c r="A638" s="332">
        <v>79</v>
      </c>
      <c r="B638" s="333">
        <v>2</v>
      </c>
      <c r="C638" s="382" t="s">
        <v>990</v>
      </c>
      <c r="D638" s="373" t="s">
        <v>718</v>
      </c>
      <c r="E638" s="371" t="s">
        <v>266</v>
      </c>
      <c r="F638" s="337" t="s">
        <v>129</v>
      </c>
      <c r="G638" s="340"/>
      <c r="H638" s="436" t="s">
        <v>74</v>
      </c>
      <c r="I638" s="359" t="str">
        <f>_xlfn.XLOOKUP(H638,$Q$4:$Q$23,$R$4:$R$23)</f>
        <v>Spastic Eagles</v>
      </c>
      <c r="J638" s="339" t="s">
        <v>1981</v>
      </c>
      <c r="K638" s="113"/>
      <c r="P638" s="353"/>
      <c r="Q638" s="308"/>
      <c r="R638" s="118"/>
      <c r="S638" s="186"/>
      <c r="T638" s="186"/>
      <c r="U638" s="186"/>
      <c r="V638" s="186"/>
      <c r="W638" s="186"/>
      <c r="X638" s="186"/>
    </row>
    <row r="639" spans="1:24" x14ac:dyDescent="0.35">
      <c r="A639" s="332">
        <v>101</v>
      </c>
      <c r="B639" s="333">
        <v>15</v>
      </c>
      <c r="C639" s="382" t="s">
        <v>1009</v>
      </c>
      <c r="D639" s="373" t="s">
        <v>676</v>
      </c>
      <c r="E639" s="371" t="s">
        <v>188</v>
      </c>
      <c r="F639" s="337" t="s">
        <v>130</v>
      </c>
      <c r="G639" s="338"/>
      <c r="H639" s="436" t="str">
        <f>_xlfn.SINGLE(_xlfn.XLOOKUP(A639,L:L,M:M))</f>
        <v>RK</v>
      </c>
      <c r="I639" s="359" t="str">
        <f>_xlfn.XLOOKUP(H639,$Q$4:$Q$23,$R$4:$R$23)</f>
        <v>Spastic Eagles</v>
      </c>
      <c r="J639" s="339"/>
      <c r="K639" s="113"/>
      <c r="Q639" s="308"/>
      <c r="R639" s="118"/>
      <c r="S639" s="186"/>
      <c r="T639" s="186"/>
      <c r="U639" s="186"/>
      <c r="V639" s="186"/>
      <c r="W639" s="186"/>
      <c r="X639" s="186"/>
    </row>
    <row r="640" spans="1:24" x14ac:dyDescent="0.35">
      <c r="A640" s="332">
        <v>128</v>
      </c>
      <c r="B640" s="333">
        <v>35</v>
      </c>
      <c r="C640" s="382" t="s">
        <v>1036</v>
      </c>
      <c r="D640" s="373" t="s">
        <v>682</v>
      </c>
      <c r="E640" s="371" t="s">
        <v>301</v>
      </c>
      <c r="F640" s="337" t="s">
        <v>130</v>
      </c>
      <c r="G640" s="338" t="s">
        <v>2</v>
      </c>
      <c r="H640" s="436" t="s">
        <v>74</v>
      </c>
      <c r="I640" s="359" t="str">
        <f>_xlfn.XLOOKUP(H640,$Q$4:$Q$23,$R$4:$R$23)</f>
        <v>Spastic Eagles</v>
      </c>
      <c r="J640" s="339" t="s">
        <v>1981</v>
      </c>
      <c r="K640" s="113"/>
      <c r="Q640" s="308"/>
      <c r="R640" s="118"/>
      <c r="S640" s="186"/>
      <c r="T640" s="186"/>
      <c r="U640" s="186"/>
      <c r="V640" s="186"/>
      <c r="W640" s="186"/>
      <c r="X640" s="186"/>
    </row>
    <row r="641" spans="1:24" x14ac:dyDescent="0.35">
      <c r="A641" s="332">
        <v>151</v>
      </c>
      <c r="B641" s="333">
        <v>44</v>
      </c>
      <c r="C641" s="382" t="s">
        <v>1730</v>
      </c>
      <c r="D641" s="373" t="s">
        <v>689</v>
      </c>
      <c r="E641" s="371" t="s">
        <v>396</v>
      </c>
      <c r="F641" s="337" t="s">
        <v>131</v>
      </c>
      <c r="G641" s="338" t="s">
        <v>2</v>
      </c>
      <c r="H641" s="436" t="str">
        <f>_xlfn.SINGLE(_xlfn.XLOOKUP(A641,L:L,M:M))</f>
        <v>RK</v>
      </c>
      <c r="I641" s="359" t="str">
        <f>_xlfn.XLOOKUP(H641,$Q$4:$Q$23,$R$4:$R$23)</f>
        <v>Spastic Eagles</v>
      </c>
      <c r="J641" s="339"/>
      <c r="K641" s="113"/>
      <c r="Q641" s="308"/>
      <c r="R641" s="118"/>
      <c r="S641" s="186"/>
      <c r="T641" s="186"/>
      <c r="U641" s="186"/>
      <c r="V641" s="186"/>
      <c r="W641" s="186"/>
      <c r="X641" s="186"/>
    </row>
    <row r="642" spans="1:24" x14ac:dyDescent="0.35">
      <c r="A642" s="332">
        <v>172</v>
      </c>
      <c r="B642" s="333">
        <v>29</v>
      </c>
      <c r="C642" s="382" t="s">
        <v>1736</v>
      </c>
      <c r="D642" s="373" t="s">
        <v>683</v>
      </c>
      <c r="E642" s="371" t="s">
        <v>674</v>
      </c>
      <c r="F642" s="337" t="s">
        <v>131</v>
      </c>
      <c r="G642" s="338" t="s">
        <v>2</v>
      </c>
      <c r="H642" s="436" t="s">
        <v>74</v>
      </c>
      <c r="I642" s="359" t="str">
        <f>_xlfn.XLOOKUP(H642,$Q$4:$Q$23,$R$4:$R$23)</f>
        <v>Spastic Eagles</v>
      </c>
      <c r="J642" s="339" t="s">
        <v>1981</v>
      </c>
      <c r="K642" s="113"/>
      <c r="Q642" s="308"/>
      <c r="R642" s="118"/>
      <c r="S642" s="186"/>
      <c r="T642" s="186"/>
      <c r="U642" s="186"/>
      <c r="V642" s="186"/>
      <c r="W642" s="186"/>
      <c r="X642" s="186"/>
    </row>
    <row r="643" spans="1:24" x14ac:dyDescent="0.35">
      <c r="A643" s="332">
        <v>180</v>
      </c>
      <c r="B643" s="333">
        <v>2</v>
      </c>
      <c r="C643" s="382" t="s">
        <v>1079</v>
      </c>
      <c r="D643" s="373" t="s">
        <v>676</v>
      </c>
      <c r="E643" s="371" t="s">
        <v>333</v>
      </c>
      <c r="F643" s="337" t="s">
        <v>132</v>
      </c>
      <c r="G643" s="338"/>
      <c r="H643" s="436" t="str">
        <f>_xlfn.SINGLE(_xlfn.XLOOKUP(A643,L:L,M:M))</f>
        <v>RK</v>
      </c>
      <c r="I643" s="359" t="str">
        <f>_xlfn.XLOOKUP(H643,$Q$4:$Q$23,$R$4:$R$23)</f>
        <v>Spastic Eagles</v>
      </c>
      <c r="J643" s="339"/>
      <c r="K643" s="113"/>
      <c r="Q643" s="308"/>
      <c r="R643" s="118"/>
      <c r="S643" s="186"/>
      <c r="T643" s="186"/>
      <c r="U643" s="186"/>
      <c r="V643" s="186"/>
      <c r="W643" s="186"/>
      <c r="X643" s="186"/>
    </row>
    <row r="644" spans="1:24" x14ac:dyDescent="0.35">
      <c r="A644" s="332">
        <v>182</v>
      </c>
      <c r="B644" s="333">
        <v>28</v>
      </c>
      <c r="C644" s="382" t="s">
        <v>1081</v>
      </c>
      <c r="D644" s="373" t="s">
        <v>760</v>
      </c>
      <c r="E644" s="371" t="s">
        <v>335</v>
      </c>
      <c r="F644" s="337" t="s">
        <v>132</v>
      </c>
      <c r="G644" s="340"/>
      <c r="H644" s="437" t="str">
        <f>_xlfn.SINGLE(_xlfn.XLOOKUP(A644,L:L,M:M))</f>
        <v>RK</v>
      </c>
      <c r="I644" s="359" t="str">
        <f>_xlfn.XLOOKUP(H644,$Q$4:$Q$23,$R$4:$R$23)</f>
        <v>Spastic Eagles</v>
      </c>
      <c r="J644" s="339"/>
      <c r="K644" s="113"/>
      <c r="Q644" s="308"/>
      <c r="R644" s="118"/>
      <c r="S644" s="186"/>
      <c r="T644" s="186"/>
      <c r="U644" s="186"/>
      <c r="V644" s="186"/>
      <c r="W644" s="186"/>
      <c r="X644" s="186"/>
    </row>
    <row r="645" spans="1:24" x14ac:dyDescent="0.35">
      <c r="A645" s="332">
        <v>205</v>
      </c>
      <c r="B645" s="333">
        <v>27</v>
      </c>
      <c r="C645" s="382" t="s">
        <v>1097</v>
      </c>
      <c r="D645" s="373" t="s">
        <v>741</v>
      </c>
      <c r="E645" s="371" t="s">
        <v>348</v>
      </c>
      <c r="F645" s="337" t="s">
        <v>132</v>
      </c>
      <c r="G645" s="338"/>
      <c r="H645" s="436" t="str">
        <f>_xlfn.SINGLE(_xlfn.XLOOKUP(A645,L:L,M:M))</f>
        <v>RK</v>
      </c>
      <c r="I645" s="359" t="str">
        <f>_xlfn.XLOOKUP(H645,$Q$4:$Q$23,$R$4:$R$23)</f>
        <v>Spastic Eagles</v>
      </c>
      <c r="J645" s="339"/>
      <c r="K645" s="113"/>
      <c r="Q645" s="308"/>
      <c r="R645" s="118"/>
      <c r="S645" s="186"/>
      <c r="T645" s="186"/>
      <c r="U645" s="186"/>
      <c r="V645" s="186"/>
      <c r="W645" s="186"/>
      <c r="X645" s="186"/>
    </row>
    <row r="646" spans="1:24" x14ac:dyDescent="0.35">
      <c r="A646" s="332">
        <v>220</v>
      </c>
      <c r="B646" s="333">
        <v>17</v>
      </c>
      <c r="C646" s="382" t="s">
        <v>1111</v>
      </c>
      <c r="D646" s="373" t="s">
        <v>685</v>
      </c>
      <c r="E646" s="371" t="s">
        <v>201</v>
      </c>
      <c r="F646" s="337" t="s">
        <v>133</v>
      </c>
      <c r="G646" s="338"/>
      <c r="H646" s="436" t="s">
        <v>74</v>
      </c>
      <c r="I646" s="359" t="str">
        <f>_xlfn.XLOOKUP(H646,$Q$4:$Q$23,$R$4:$R$23)</f>
        <v>Spastic Eagles</v>
      </c>
      <c r="J646" s="339" t="s">
        <v>1981</v>
      </c>
      <c r="K646" s="113"/>
      <c r="Q646" s="308"/>
      <c r="R646" s="118"/>
      <c r="S646" s="186"/>
      <c r="T646" s="186"/>
      <c r="U646" s="186"/>
      <c r="V646" s="186"/>
      <c r="W646" s="186"/>
      <c r="X646" s="186"/>
    </row>
    <row r="647" spans="1:24" x14ac:dyDescent="0.35">
      <c r="A647" s="332">
        <v>259</v>
      </c>
      <c r="B647" s="333">
        <v>15</v>
      </c>
      <c r="C647" s="382" t="s">
        <v>1138</v>
      </c>
      <c r="D647" s="373" t="s">
        <v>704</v>
      </c>
      <c r="E647" s="371" t="s">
        <v>173</v>
      </c>
      <c r="F647" s="337" t="s">
        <v>135</v>
      </c>
      <c r="G647" s="338"/>
      <c r="H647" s="436" t="str">
        <f>_xlfn.SINGLE(_xlfn.XLOOKUP(A647,L:L,M:M))</f>
        <v>RK</v>
      </c>
      <c r="I647" s="359" t="str">
        <f>_xlfn.XLOOKUP(H647,$Q$4:$Q$23,$R$4:$R$23)</f>
        <v>Spastic Eagles</v>
      </c>
      <c r="J647" s="339"/>
      <c r="K647" s="113"/>
      <c r="Q647" s="308"/>
      <c r="R647" s="118"/>
      <c r="S647" s="186"/>
      <c r="T647" s="186"/>
      <c r="U647" s="186"/>
      <c r="V647" s="186"/>
      <c r="W647" s="186"/>
      <c r="X647" s="186"/>
    </row>
    <row r="648" spans="1:24" x14ac:dyDescent="0.35">
      <c r="A648" s="332">
        <v>270</v>
      </c>
      <c r="B648" s="333">
        <v>50</v>
      </c>
      <c r="C648" s="382" t="s">
        <v>1148</v>
      </c>
      <c r="D648" s="373" t="s">
        <v>782</v>
      </c>
      <c r="E648" s="371" t="s">
        <v>386</v>
      </c>
      <c r="F648" s="337" t="s">
        <v>135</v>
      </c>
      <c r="G648" s="343"/>
      <c r="H648" s="436" t="s">
        <v>74</v>
      </c>
      <c r="I648" s="359" t="str">
        <f>_xlfn.XLOOKUP(H648,$Q$4:$Q$23,$R$4:$R$23)</f>
        <v>Spastic Eagles</v>
      </c>
      <c r="J648" s="339" t="s">
        <v>1981</v>
      </c>
      <c r="K648" s="113"/>
      <c r="Q648" s="308"/>
      <c r="R648" s="118"/>
      <c r="S648" s="186"/>
      <c r="T648" s="186"/>
      <c r="U648" s="186"/>
      <c r="V648" s="186"/>
      <c r="W648" s="186"/>
      <c r="X648" s="186"/>
    </row>
    <row r="649" spans="1:24" x14ac:dyDescent="0.35">
      <c r="A649" s="332">
        <v>274</v>
      </c>
      <c r="B649" s="333">
        <v>26</v>
      </c>
      <c r="C649" s="382" t="s">
        <v>1153</v>
      </c>
      <c r="D649" s="373" t="s">
        <v>685</v>
      </c>
      <c r="E649" s="371" t="s">
        <v>389</v>
      </c>
      <c r="F649" s="337" t="s">
        <v>135</v>
      </c>
      <c r="G649" s="342"/>
      <c r="H649" s="438" t="str">
        <f>_xlfn.SINGLE(_xlfn.XLOOKUP(A649,L:L,M:M))</f>
        <v>RK</v>
      </c>
      <c r="I649" s="359" t="str">
        <f>_xlfn.XLOOKUP(H649,$Q$4:$Q$23,$R$4:$R$23)</f>
        <v>Spastic Eagles</v>
      </c>
      <c r="J649" s="339"/>
      <c r="K649" s="113"/>
      <c r="Q649" s="308"/>
      <c r="R649" s="118"/>
      <c r="S649" s="186"/>
      <c r="T649" s="186"/>
      <c r="U649" s="186"/>
      <c r="V649" s="186"/>
      <c r="W649" s="186"/>
      <c r="X649" s="186"/>
    </row>
    <row r="650" spans="1:24" x14ac:dyDescent="0.35">
      <c r="A650" s="332">
        <v>310</v>
      </c>
      <c r="B650" s="333">
        <v>45</v>
      </c>
      <c r="C650" s="382" t="s">
        <v>1182</v>
      </c>
      <c r="D650" s="373" t="s">
        <v>861</v>
      </c>
      <c r="E650" s="371" t="s">
        <v>413</v>
      </c>
      <c r="F650" s="337" t="s">
        <v>134</v>
      </c>
      <c r="G650" s="338"/>
      <c r="H650" s="436" t="s">
        <v>74</v>
      </c>
      <c r="I650" s="359" t="str">
        <f>_xlfn.XLOOKUP(H650,$Q$4:$Q$23,$R$4:$R$23)</f>
        <v>Spastic Eagles</v>
      </c>
      <c r="J650" s="339" t="s">
        <v>1981</v>
      </c>
      <c r="K650" s="113"/>
      <c r="O650" s="180"/>
      <c r="Q650" s="308"/>
      <c r="R650" s="118"/>
      <c r="S650" s="186"/>
      <c r="T650" s="186"/>
      <c r="U650" s="186"/>
      <c r="V650" s="119"/>
      <c r="W650" s="119"/>
      <c r="X650" s="119"/>
    </row>
    <row r="651" spans="1:24" x14ac:dyDescent="0.35">
      <c r="A651" s="332">
        <v>313</v>
      </c>
      <c r="B651" s="333">
        <v>16</v>
      </c>
      <c r="C651" s="382" t="s">
        <v>1773</v>
      </c>
      <c r="D651" s="373" t="s">
        <v>676</v>
      </c>
      <c r="E651" s="371" t="s">
        <v>1697</v>
      </c>
      <c r="F651" s="337" t="s">
        <v>134</v>
      </c>
      <c r="G651" s="338"/>
      <c r="H651" s="436" t="str">
        <f>_xlfn.SINGLE(_xlfn.XLOOKUP(A651,L:L,M:M))</f>
        <v>RK</v>
      </c>
      <c r="I651" s="359" t="str">
        <f>_xlfn.XLOOKUP(H651,$Q$4:$Q$23,$R$4:$R$23)</f>
        <v>Spastic Eagles</v>
      </c>
      <c r="J651" s="339"/>
      <c r="K651" s="113"/>
      <c r="Q651" s="308"/>
      <c r="R651" s="118"/>
      <c r="S651" s="186"/>
      <c r="T651" s="186"/>
      <c r="U651" s="186"/>
      <c r="V651" s="119"/>
      <c r="W651" s="119"/>
      <c r="X651" s="119"/>
    </row>
    <row r="652" spans="1:24" x14ac:dyDescent="0.35">
      <c r="A652" s="332">
        <v>328</v>
      </c>
      <c r="B652" s="333">
        <v>19</v>
      </c>
      <c r="C652" s="382" t="s">
        <v>1019</v>
      </c>
      <c r="D652" s="373" t="s">
        <v>716</v>
      </c>
      <c r="E652" s="371" t="s">
        <v>287</v>
      </c>
      <c r="F652" s="337" t="s">
        <v>134</v>
      </c>
      <c r="G652" s="338"/>
      <c r="H652" s="436" t="s">
        <v>74</v>
      </c>
      <c r="I652" s="359" t="str">
        <f>_xlfn.XLOOKUP(H652,$Q$4:$Q$23,$R$4:$R$23)</f>
        <v>Spastic Eagles</v>
      </c>
      <c r="J652" s="339" t="s">
        <v>1981</v>
      </c>
      <c r="K652" s="113"/>
      <c r="Q652" s="308"/>
      <c r="R652" s="118"/>
      <c r="S652" s="186"/>
      <c r="T652" s="186"/>
      <c r="U652" s="119"/>
      <c r="V652" s="119"/>
      <c r="W652" s="119"/>
      <c r="X652" s="119"/>
    </row>
    <row r="653" spans="1:24" x14ac:dyDescent="0.35">
      <c r="A653" s="332">
        <v>343</v>
      </c>
      <c r="B653" s="333">
        <v>44</v>
      </c>
      <c r="C653" s="382" t="s">
        <v>1784</v>
      </c>
      <c r="D653" s="373" t="s">
        <v>708</v>
      </c>
      <c r="E653" s="371" t="s">
        <v>430</v>
      </c>
      <c r="F653" s="337" t="s">
        <v>134</v>
      </c>
      <c r="G653" s="338"/>
      <c r="H653" s="436" t="str">
        <f>_xlfn.SINGLE(_xlfn.XLOOKUP(A653,L:L,M:M))</f>
        <v>RK</v>
      </c>
      <c r="I653" s="359" t="str">
        <f>_xlfn.XLOOKUP(H653,$Q$4:$Q$23,$R$4:$R$23)</f>
        <v>Spastic Eagles</v>
      </c>
      <c r="J653" s="339"/>
      <c r="K653" s="120"/>
      <c r="L653" s="172"/>
      <c r="M653" s="172"/>
      <c r="N653" s="172"/>
      <c r="Q653" s="110"/>
      <c r="R653" s="121"/>
      <c r="S653" s="119"/>
      <c r="T653" s="119"/>
      <c r="U653" s="119"/>
      <c r="V653" s="119"/>
      <c r="W653" s="119"/>
      <c r="X653" s="119"/>
    </row>
    <row r="654" spans="1:24" x14ac:dyDescent="0.35">
      <c r="A654" s="332">
        <v>373</v>
      </c>
      <c r="B654" s="333">
        <v>41</v>
      </c>
      <c r="C654" s="382" t="s">
        <v>1791</v>
      </c>
      <c r="D654" s="373" t="s">
        <v>944</v>
      </c>
      <c r="E654" s="371" t="s">
        <v>255</v>
      </c>
      <c r="F654" s="337" t="s">
        <v>136</v>
      </c>
      <c r="G654" s="340" t="s">
        <v>2</v>
      </c>
      <c r="H654" s="437" t="str">
        <f>_xlfn.SINGLE(_xlfn.XLOOKUP(A654,L:L,M:M))</f>
        <v>RK</v>
      </c>
      <c r="I654" s="359" t="str">
        <f>_xlfn.XLOOKUP(H654,$Q$4:$Q$23,$R$4:$R$23)</f>
        <v>Spastic Eagles</v>
      </c>
      <c r="J654" s="339"/>
      <c r="K654" s="113"/>
      <c r="Q654" s="110"/>
      <c r="R654" s="121"/>
      <c r="S654" s="119"/>
      <c r="T654" s="119"/>
      <c r="U654" s="119"/>
      <c r="V654" s="119"/>
      <c r="W654" s="119"/>
      <c r="X654" s="119"/>
    </row>
    <row r="655" spans="1:24" x14ac:dyDescent="0.35">
      <c r="A655" s="332">
        <v>375</v>
      </c>
      <c r="B655" s="333">
        <v>33</v>
      </c>
      <c r="C655" s="382" t="s">
        <v>1233</v>
      </c>
      <c r="D655" s="373" t="s">
        <v>760</v>
      </c>
      <c r="E655" s="371" t="s">
        <v>455</v>
      </c>
      <c r="F655" s="337" t="s">
        <v>136</v>
      </c>
      <c r="G655" s="338"/>
      <c r="H655" s="436" t="s">
        <v>74</v>
      </c>
      <c r="I655" s="359" t="str">
        <f>_xlfn.XLOOKUP(H655,$Q$4:$Q$23,$R$4:$R$23)</f>
        <v>Spastic Eagles</v>
      </c>
      <c r="J655" s="339" t="s">
        <v>1981</v>
      </c>
      <c r="K655" s="113"/>
      <c r="Q655" s="110"/>
      <c r="R655" s="121"/>
      <c r="S655" s="119"/>
      <c r="T655" s="119"/>
      <c r="U655" s="119"/>
      <c r="V655" s="119"/>
      <c r="W655" s="119"/>
      <c r="X655" s="119"/>
    </row>
    <row r="656" spans="1:24" x14ac:dyDescent="0.35">
      <c r="A656" s="332">
        <v>378</v>
      </c>
      <c r="B656" s="333">
        <v>26</v>
      </c>
      <c r="C656" s="382" t="s">
        <v>1235</v>
      </c>
      <c r="D656" s="373" t="s">
        <v>698</v>
      </c>
      <c r="E656" s="371" t="s">
        <v>457</v>
      </c>
      <c r="F656" s="337" t="s">
        <v>136</v>
      </c>
      <c r="G656" s="338"/>
      <c r="H656" s="436" t="str">
        <f>_xlfn.SINGLE(_xlfn.XLOOKUP(A656,L:L,M:M))</f>
        <v>RK</v>
      </c>
      <c r="I656" s="359" t="str">
        <f>_xlfn.XLOOKUP(H656,$Q$4:$Q$23,$R$4:$R$23)</f>
        <v>Spastic Eagles</v>
      </c>
      <c r="J656" s="339"/>
      <c r="K656" s="113"/>
      <c r="P656" s="353"/>
      <c r="Q656" s="110"/>
      <c r="R656" s="121"/>
      <c r="S656" s="119"/>
      <c r="T656" s="119"/>
      <c r="U656" s="119"/>
      <c r="V656" s="119"/>
      <c r="W656" s="119"/>
      <c r="X656" s="119"/>
    </row>
    <row r="657" spans="1:24" x14ac:dyDescent="0.35">
      <c r="A657" s="332">
        <v>383</v>
      </c>
      <c r="B657" s="333">
        <v>15</v>
      </c>
      <c r="C657" s="382" t="s">
        <v>1238</v>
      </c>
      <c r="D657" s="373" t="s">
        <v>676</v>
      </c>
      <c r="E657" s="371" t="s">
        <v>236</v>
      </c>
      <c r="F657" s="337" t="s">
        <v>136</v>
      </c>
      <c r="G657" s="338"/>
      <c r="H657" s="436" t="str">
        <f>_xlfn.SINGLE(_xlfn.XLOOKUP(A657,L:L,M:M))</f>
        <v>RK</v>
      </c>
      <c r="I657" s="359" t="str">
        <f>_xlfn.XLOOKUP(H657,$Q$4:$Q$23,$R$4:$R$23)</f>
        <v>Spastic Eagles</v>
      </c>
      <c r="J657" s="339"/>
      <c r="K657" s="113"/>
      <c r="Q657" s="110"/>
      <c r="R657" s="121"/>
      <c r="S657" s="119"/>
      <c r="T657" s="119"/>
      <c r="U657" s="119"/>
      <c r="V657" s="119"/>
      <c r="W657" s="119"/>
      <c r="X657" s="119"/>
    </row>
    <row r="658" spans="1:24" x14ac:dyDescent="0.35">
      <c r="A658" s="332">
        <v>424</v>
      </c>
      <c r="B658" s="333">
        <v>26</v>
      </c>
      <c r="C658" s="382" t="s">
        <v>1275</v>
      </c>
      <c r="D658" s="373" t="s">
        <v>815</v>
      </c>
      <c r="E658" s="371" t="s">
        <v>231</v>
      </c>
      <c r="F658" s="337" t="s">
        <v>137</v>
      </c>
      <c r="G658" s="338" t="s">
        <v>2</v>
      </c>
      <c r="H658" s="436" t="s">
        <v>74</v>
      </c>
      <c r="I658" s="359" t="str">
        <f>_xlfn.XLOOKUP(H658,$Q$4:$Q$23,$R$4:$R$23)</f>
        <v>Spastic Eagles</v>
      </c>
      <c r="J658" s="339" t="s">
        <v>1981</v>
      </c>
      <c r="K658" s="113"/>
      <c r="Q658" s="110"/>
      <c r="R658" s="121"/>
      <c r="S658" s="119"/>
      <c r="T658" s="119"/>
      <c r="U658" s="119"/>
      <c r="V658" s="119"/>
      <c r="W658" s="119"/>
      <c r="X658" s="119"/>
    </row>
    <row r="659" spans="1:24" x14ac:dyDescent="0.35">
      <c r="A659" s="332">
        <v>432</v>
      </c>
      <c r="B659" s="333">
        <v>25</v>
      </c>
      <c r="C659" s="382" t="s">
        <v>1282</v>
      </c>
      <c r="D659" s="373" t="s">
        <v>694</v>
      </c>
      <c r="E659" s="371" t="s">
        <v>461</v>
      </c>
      <c r="F659" s="337" t="s">
        <v>137</v>
      </c>
      <c r="G659" s="338"/>
      <c r="H659" s="436" t="str">
        <f>_xlfn.SINGLE(_xlfn.XLOOKUP(A659,L:L,M:M))</f>
        <v>RK</v>
      </c>
      <c r="I659" s="359" t="str">
        <f>_xlfn.XLOOKUP(H659,$Q$4:$Q$23,$R$4:$R$23)</f>
        <v>Spastic Eagles</v>
      </c>
      <c r="J659" s="339"/>
      <c r="K659" s="113"/>
      <c r="Q659" s="110"/>
      <c r="R659" s="121"/>
      <c r="S659" s="119"/>
      <c r="T659" s="119"/>
      <c r="U659" s="119"/>
      <c r="V659" s="119"/>
      <c r="W659" s="119"/>
      <c r="X659" s="119"/>
    </row>
    <row r="660" spans="1:24" x14ac:dyDescent="0.35">
      <c r="A660" s="332">
        <v>460</v>
      </c>
      <c r="B660" s="333">
        <v>39</v>
      </c>
      <c r="C660" s="382" t="s">
        <v>1343</v>
      </c>
      <c r="D660" s="373" t="s">
        <v>1344</v>
      </c>
      <c r="E660" s="371" t="s">
        <v>904</v>
      </c>
      <c r="F660" s="337" t="s">
        <v>1547</v>
      </c>
      <c r="G660" s="338" t="s">
        <v>2</v>
      </c>
      <c r="H660" s="436" t="s">
        <v>74</v>
      </c>
      <c r="I660" s="359" t="str">
        <f>_xlfn.XLOOKUP(H660,$Q$4:$Q$23,$R$4:$R$23)</f>
        <v>Spastic Eagles</v>
      </c>
      <c r="J660" s="339" t="s">
        <v>1981</v>
      </c>
      <c r="K660" s="113"/>
      <c r="Q660" s="110"/>
      <c r="R660" s="121"/>
      <c r="S660" s="119"/>
      <c r="T660" s="119"/>
      <c r="U660" s="119"/>
      <c r="V660" s="119"/>
      <c r="W660" s="119"/>
      <c r="X660" s="119"/>
    </row>
    <row r="661" spans="1:24" x14ac:dyDescent="0.35">
      <c r="A661" s="332">
        <v>477</v>
      </c>
      <c r="B661" s="333">
        <v>6</v>
      </c>
      <c r="C661" s="382" t="s">
        <v>1354</v>
      </c>
      <c r="D661" s="373" t="s">
        <v>729</v>
      </c>
      <c r="E661" s="371" t="s">
        <v>909</v>
      </c>
      <c r="F661" s="337" t="s">
        <v>1547</v>
      </c>
      <c r="G661" s="338"/>
      <c r="H661" s="436" t="str">
        <f>_xlfn.SINGLE(_xlfn.XLOOKUP(A661,L:L,M:M))</f>
        <v>RK</v>
      </c>
      <c r="I661" s="359" t="str">
        <f>_xlfn.XLOOKUP(H661,$Q$4:$Q$23,$R$4:$R$23)</f>
        <v>Spastic Eagles</v>
      </c>
      <c r="J661" s="339"/>
      <c r="K661" s="113"/>
      <c r="Q661" s="110"/>
      <c r="R661" s="121"/>
      <c r="S661" s="119"/>
      <c r="T661" s="119"/>
      <c r="U661" s="119"/>
      <c r="V661" s="119"/>
      <c r="W661" s="119"/>
      <c r="X661" s="119"/>
    </row>
    <row r="662" spans="1:24" x14ac:dyDescent="0.35">
      <c r="A662" s="332">
        <v>484</v>
      </c>
      <c r="B662" s="333">
        <v>41</v>
      </c>
      <c r="C662" s="382" t="s">
        <v>1815</v>
      </c>
      <c r="D662" s="373" t="s">
        <v>1289</v>
      </c>
      <c r="E662" s="371" t="s">
        <v>437</v>
      </c>
      <c r="F662" s="337" t="s">
        <v>138</v>
      </c>
      <c r="G662" s="338" t="s">
        <v>2</v>
      </c>
      <c r="H662" s="436" t="str">
        <f>_xlfn.SINGLE(_xlfn.XLOOKUP(A662,L:L,M:M))</f>
        <v>RK</v>
      </c>
      <c r="I662" s="359" t="str">
        <f>_xlfn.XLOOKUP(H662,$Q$4:$Q$23,$R$4:$R$23)</f>
        <v>Spastic Eagles</v>
      </c>
      <c r="J662" s="339"/>
      <c r="K662" s="113"/>
      <c r="Q662" s="110"/>
      <c r="R662" s="121"/>
      <c r="S662" s="119"/>
      <c r="T662" s="119"/>
      <c r="U662" s="119"/>
      <c r="V662" s="119"/>
      <c r="W662" s="119"/>
      <c r="X662" s="119"/>
    </row>
    <row r="663" spans="1:24" x14ac:dyDescent="0.35">
      <c r="A663" s="332">
        <v>508</v>
      </c>
      <c r="B663" s="333">
        <v>5</v>
      </c>
      <c r="C663" s="382" t="s">
        <v>1308</v>
      </c>
      <c r="D663" s="373" t="s">
        <v>830</v>
      </c>
      <c r="E663" s="371" t="s">
        <v>536</v>
      </c>
      <c r="F663" s="337" t="s">
        <v>138</v>
      </c>
      <c r="G663" s="338"/>
      <c r="H663" s="436" t="str">
        <f>_xlfn.SINGLE(_xlfn.XLOOKUP(A663,L:L,M:M))</f>
        <v>RK</v>
      </c>
      <c r="I663" s="359" t="str">
        <f>_xlfn.XLOOKUP(H663,$Q$4:$Q$23,$R$4:$R$23)</f>
        <v>Spastic Eagles</v>
      </c>
      <c r="J663" s="339"/>
      <c r="K663" s="113"/>
      <c r="Q663" s="110"/>
      <c r="R663" s="121"/>
      <c r="S663" s="119"/>
      <c r="T663" s="119"/>
      <c r="U663" s="119"/>
      <c r="V663" s="119"/>
      <c r="W663" s="119"/>
      <c r="X663" s="119"/>
    </row>
    <row r="664" spans="1:24" x14ac:dyDescent="0.35">
      <c r="A664" s="332">
        <v>547</v>
      </c>
      <c r="B664" s="333">
        <v>12</v>
      </c>
      <c r="C664" s="382" t="s">
        <v>1161</v>
      </c>
      <c r="D664" s="373" t="s">
        <v>716</v>
      </c>
      <c r="E664" s="371" t="s">
        <v>397</v>
      </c>
      <c r="F664" s="337" t="s">
        <v>139</v>
      </c>
      <c r="G664" s="338"/>
      <c r="H664" s="436" t="str">
        <f>_xlfn.SINGLE(_xlfn.XLOOKUP(A664,L:L,M:M))</f>
        <v>RK</v>
      </c>
      <c r="I664" s="359" t="str">
        <f>_xlfn.XLOOKUP(H664,$Q$4:$Q$23,$R$4:$R$23)</f>
        <v>Spastic Eagles</v>
      </c>
      <c r="J664" s="339"/>
      <c r="K664" s="113"/>
      <c r="Q664" s="110"/>
      <c r="R664" s="121"/>
      <c r="S664" s="119"/>
      <c r="T664" s="119"/>
      <c r="U664" s="119"/>
      <c r="V664" s="119"/>
      <c r="W664" s="119"/>
      <c r="X664" s="119"/>
    </row>
    <row r="665" spans="1:24" x14ac:dyDescent="0.35">
      <c r="A665" s="332">
        <v>552</v>
      </c>
      <c r="B665" s="333">
        <v>42</v>
      </c>
      <c r="C665" s="382" t="s">
        <v>1833</v>
      </c>
      <c r="D665" s="373" t="s">
        <v>1241</v>
      </c>
      <c r="E665" s="371" t="s">
        <v>1603</v>
      </c>
      <c r="F665" s="337" t="s">
        <v>139</v>
      </c>
      <c r="G665" s="340" t="s">
        <v>2</v>
      </c>
      <c r="H665" s="436" t="s">
        <v>74</v>
      </c>
      <c r="I665" s="359" t="str">
        <f>_xlfn.XLOOKUP(H665,$Q$4:$Q$23,$R$4:$R$23)</f>
        <v>Spastic Eagles</v>
      </c>
      <c r="J665" s="339" t="s">
        <v>1981</v>
      </c>
      <c r="K665" s="113"/>
      <c r="Q665" s="110"/>
      <c r="R665" s="121"/>
      <c r="S665" s="119"/>
      <c r="T665" s="119"/>
      <c r="U665" s="119"/>
      <c r="V665" s="119"/>
      <c r="W665" s="119"/>
      <c r="X665" s="119"/>
    </row>
    <row r="666" spans="1:24" x14ac:dyDescent="0.35">
      <c r="A666" s="332">
        <v>627</v>
      </c>
      <c r="B666" s="333">
        <v>23</v>
      </c>
      <c r="C666" s="382" t="s">
        <v>1432</v>
      </c>
      <c r="D666" s="373" t="s">
        <v>819</v>
      </c>
      <c r="E666" s="371" t="s">
        <v>418</v>
      </c>
      <c r="F666" s="337" t="s">
        <v>141</v>
      </c>
      <c r="G666" s="338"/>
      <c r="H666" s="436" t="s">
        <v>74</v>
      </c>
      <c r="I666" s="359" t="str">
        <f>_xlfn.XLOOKUP(H666,$Q$4:$Q$23,$R$4:$R$23)</f>
        <v>Spastic Eagles</v>
      </c>
      <c r="J666" s="339" t="s">
        <v>1981</v>
      </c>
      <c r="K666" s="113"/>
      <c r="Q666" s="110"/>
      <c r="R666" s="121"/>
      <c r="S666" s="119"/>
      <c r="T666" s="119"/>
      <c r="U666" s="119"/>
      <c r="V666" s="114"/>
      <c r="W666" s="114"/>
      <c r="X666" s="114"/>
    </row>
    <row r="667" spans="1:24" x14ac:dyDescent="0.35">
      <c r="A667" s="332">
        <v>668</v>
      </c>
      <c r="B667" s="333">
        <v>10</v>
      </c>
      <c r="C667" s="382" t="s">
        <v>1875</v>
      </c>
      <c r="D667" s="373" t="s">
        <v>801</v>
      </c>
      <c r="E667" s="371" t="s">
        <v>634</v>
      </c>
      <c r="F667" s="337" t="s">
        <v>142</v>
      </c>
      <c r="G667" s="338"/>
      <c r="H667" s="436" t="s">
        <v>74</v>
      </c>
      <c r="I667" s="359" t="str">
        <f>_xlfn.XLOOKUP(H667,$Q$4:$Q$23,$R$4:$R$23)</f>
        <v>Spastic Eagles</v>
      </c>
      <c r="J667" s="339" t="s">
        <v>1981</v>
      </c>
      <c r="K667" s="113"/>
      <c r="Q667" s="110"/>
      <c r="R667" s="121"/>
      <c r="S667" s="119"/>
      <c r="T667" s="119"/>
      <c r="U667" s="119"/>
      <c r="V667" s="114"/>
      <c r="W667" s="114"/>
      <c r="X667" s="114"/>
    </row>
    <row r="668" spans="1:24" x14ac:dyDescent="0.35">
      <c r="A668" s="332">
        <v>676</v>
      </c>
      <c r="B668" s="333">
        <v>17</v>
      </c>
      <c r="C668" s="382" t="s">
        <v>1468</v>
      </c>
      <c r="D668" s="373" t="s">
        <v>712</v>
      </c>
      <c r="E668" s="371" t="s">
        <v>639</v>
      </c>
      <c r="F668" s="337" t="s">
        <v>142</v>
      </c>
      <c r="G668" s="338"/>
      <c r="H668" s="436" t="str">
        <f>_xlfn.SINGLE(_xlfn.XLOOKUP(A668,L:L,M:M))</f>
        <v>RK</v>
      </c>
      <c r="I668" s="359" t="str">
        <f>_xlfn.XLOOKUP(H668,$Q$4:$Q$23,$R$4:$R$23)</f>
        <v>Spastic Eagles</v>
      </c>
      <c r="J668" s="339"/>
      <c r="K668" s="113"/>
      <c r="Q668" s="110"/>
      <c r="R668" s="121"/>
      <c r="S668" s="119"/>
      <c r="T668" s="119"/>
      <c r="U668" s="114"/>
      <c r="V668" s="114"/>
      <c r="W668" s="114"/>
      <c r="X668" s="114"/>
    </row>
    <row r="669" spans="1:24" x14ac:dyDescent="0.35">
      <c r="A669" s="332">
        <v>682</v>
      </c>
      <c r="B669" s="333">
        <v>6</v>
      </c>
      <c r="C669" s="382" t="s">
        <v>1474</v>
      </c>
      <c r="D669" s="373" t="s">
        <v>714</v>
      </c>
      <c r="E669" s="371" t="s">
        <v>368</v>
      </c>
      <c r="F669" s="337" t="s">
        <v>142</v>
      </c>
      <c r="G669" s="338"/>
      <c r="H669" s="436" t="str">
        <f>_xlfn.SINGLE(_xlfn.XLOOKUP(A669,L:L,M:M))</f>
        <v>RK</v>
      </c>
      <c r="I669" s="359" t="str">
        <f>_xlfn.XLOOKUP(H669,$Q$4:$Q$23,$R$4:$R$23)</f>
        <v>Spastic Eagles</v>
      </c>
      <c r="J669" s="339"/>
      <c r="K669" s="113"/>
      <c r="Q669" s="307"/>
      <c r="R669" s="114"/>
      <c r="S669" s="114"/>
      <c r="T669" s="114"/>
      <c r="U669" s="114"/>
      <c r="V669" s="114"/>
      <c r="W669" s="114"/>
      <c r="X669" s="114"/>
    </row>
    <row r="670" spans="1:24" x14ac:dyDescent="0.35">
      <c r="A670" s="332">
        <v>693</v>
      </c>
      <c r="B670" s="333">
        <v>12</v>
      </c>
      <c r="C670" s="382" t="s">
        <v>1485</v>
      </c>
      <c r="D670" s="373" t="s">
        <v>823</v>
      </c>
      <c r="E670" s="371" t="s">
        <v>648</v>
      </c>
      <c r="F670" s="337" t="s">
        <v>142</v>
      </c>
      <c r="G670" s="338" t="s">
        <v>2</v>
      </c>
      <c r="H670" s="436" t="str">
        <f>_xlfn.SINGLE(_xlfn.XLOOKUP(A670,L:L,M:M))</f>
        <v>RK</v>
      </c>
      <c r="I670" s="359" t="str">
        <f>_xlfn.XLOOKUP(H670,$Q$4:$Q$23,$R$4:$R$23)</f>
        <v>Spastic Eagles</v>
      </c>
      <c r="J670" s="339"/>
      <c r="K670" s="113"/>
      <c r="Q670" s="307"/>
      <c r="R670" s="114"/>
      <c r="S670" s="114"/>
      <c r="T670" s="114"/>
      <c r="U670" s="114"/>
      <c r="V670" s="114"/>
      <c r="W670" s="114"/>
      <c r="X670" s="114"/>
    </row>
    <row r="671" spans="1:24" x14ac:dyDescent="0.35">
      <c r="A671" s="332">
        <v>715</v>
      </c>
      <c r="B671" s="333">
        <v>22</v>
      </c>
      <c r="C671" s="382" t="s">
        <v>1502</v>
      </c>
      <c r="D671" s="373" t="s">
        <v>712</v>
      </c>
      <c r="E671" s="371" t="s">
        <v>522</v>
      </c>
      <c r="F671" s="337" t="s">
        <v>143</v>
      </c>
      <c r="G671" s="338"/>
      <c r="H671" s="436" t="s">
        <v>74</v>
      </c>
      <c r="I671" s="359" t="str">
        <f>_xlfn.XLOOKUP(H671,$Q$4:$Q$23,$R$4:$R$23)</f>
        <v>Spastic Eagles</v>
      </c>
      <c r="J671" s="339" t="s">
        <v>1981</v>
      </c>
      <c r="K671" s="113"/>
      <c r="Q671" s="307"/>
      <c r="R671" s="114"/>
      <c r="S671" s="114"/>
      <c r="T671" s="114"/>
      <c r="U671" s="114"/>
      <c r="V671" s="114"/>
      <c r="W671" s="114"/>
      <c r="X671" s="114"/>
    </row>
    <row r="672" spans="1:24" x14ac:dyDescent="0.35">
      <c r="A672" s="332">
        <v>745</v>
      </c>
      <c r="B672" s="333">
        <v>10</v>
      </c>
      <c r="C672" s="382" t="s">
        <v>1895</v>
      </c>
      <c r="D672" s="373" t="s">
        <v>818</v>
      </c>
      <c r="E672" s="371" t="s">
        <v>497</v>
      </c>
      <c r="F672" s="337" t="s">
        <v>144</v>
      </c>
      <c r="G672" s="338"/>
      <c r="H672" s="436" t="s">
        <v>74</v>
      </c>
      <c r="I672" s="359" t="str">
        <f>_xlfn.XLOOKUP(H672,$Q$4:$Q$23,$R$4:$R$23)</f>
        <v>Spastic Eagles</v>
      </c>
      <c r="J672" s="339" t="s">
        <v>1981</v>
      </c>
      <c r="K672" s="113"/>
      <c r="Q672" s="307"/>
      <c r="R672" s="114"/>
      <c r="S672" s="114"/>
      <c r="T672" s="114"/>
      <c r="U672" s="114"/>
      <c r="V672" s="114"/>
      <c r="W672" s="114"/>
      <c r="X672" s="114"/>
    </row>
    <row r="673" spans="1:24" x14ac:dyDescent="0.35">
      <c r="A673" s="332">
        <v>753</v>
      </c>
      <c r="B673" s="333">
        <v>42</v>
      </c>
      <c r="C673" s="382" t="s">
        <v>1903</v>
      </c>
      <c r="D673" s="373" t="s">
        <v>697</v>
      </c>
      <c r="E673" s="371" t="s">
        <v>214</v>
      </c>
      <c r="F673" s="337" t="s">
        <v>144</v>
      </c>
      <c r="G673" s="338"/>
      <c r="H673" s="436" t="s">
        <v>74</v>
      </c>
      <c r="I673" s="359" t="str">
        <f>_xlfn.XLOOKUP(H673,$Q$4:$Q$23,$R$4:$R$23)</f>
        <v>Spastic Eagles</v>
      </c>
      <c r="J673" s="339" t="s">
        <v>1981</v>
      </c>
      <c r="K673" s="113"/>
      <c r="Q673" s="307"/>
      <c r="R673" s="114"/>
      <c r="S673" s="114"/>
      <c r="T673" s="114"/>
      <c r="U673" s="114"/>
      <c r="V673" s="114"/>
      <c r="W673" s="114"/>
      <c r="X673" s="114"/>
    </row>
    <row r="674" spans="1:24" x14ac:dyDescent="0.35">
      <c r="A674" s="332">
        <v>788</v>
      </c>
      <c r="B674" s="333" t="s">
        <v>1951</v>
      </c>
      <c r="C674" s="382" t="s">
        <v>1960</v>
      </c>
      <c r="D674" s="373" t="s">
        <v>634</v>
      </c>
      <c r="E674" s="371" t="s">
        <v>558</v>
      </c>
      <c r="F674" s="337" t="s">
        <v>130</v>
      </c>
      <c r="G674" s="338" t="s">
        <v>2</v>
      </c>
      <c r="H674" s="436" t="s">
        <v>74</v>
      </c>
      <c r="I674" s="359" t="str">
        <f>_xlfn.XLOOKUP(H674,$Q$4:$Q$23,$R$4:$R$23)</f>
        <v>Spastic Eagles</v>
      </c>
      <c r="J674" s="339" t="s">
        <v>1981</v>
      </c>
      <c r="K674" s="113"/>
      <c r="Q674" s="307"/>
      <c r="R674" s="114"/>
      <c r="S674" s="114"/>
      <c r="T674" s="114"/>
      <c r="U674" s="114"/>
      <c r="V674" s="114"/>
      <c r="W674" s="114"/>
      <c r="X674" s="114"/>
    </row>
    <row r="675" spans="1:24" x14ac:dyDescent="0.35">
      <c r="A675" s="332">
        <v>6</v>
      </c>
      <c r="B675" s="333">
        <v>15</v>
      </c>
      <c r="C675" s="382" t="s">
        <v>927</v>
      </c>
      <c r="D675" s="373" t="s">
        <v>679</v>
      </c>
      <c r="E675" s="371" t="s">
        <v>210</v>
      </c>
      <c r="F675" s="337" t="s">
        <v>128</v>
      </c>
      <c r="G675" s="338"/>
      <c r="H675" s="436" t="s">
        <v>53</v>
      </c>
      <c r="I675" s="359" t="str">
        <f>_xlfn.XLOOKUP(H675,$Q$4:$Q$23,$R$4:$R$23)</f>
        <v>Stinky Mullets</v>
      </c>
      <c r="J675" s="339" t="s">
        <v>1981</v>
      </c>
      <c r="K675" s="113"/>
      <c r="Q675" s="307"/>
      <c r="R675" s="114"/>
      <c r="S675" s="114"/>
      <c r="T675" s="114"/>
      <c r="U675" s="114"/>
      <c r="V675" s="114"/>
      <c r="W675" s="114"/>
      <c r="X675" s="114"/>
    </row>
    <row r="676" spans="1:24" x14ac:dyDescent="0.35">
      <c r="A676" s="332">
        <v>37</v>
      </c>
      <c r="B676" s="333">
        <v>14</v>
      </c>
      <c r="C676" s="382" t="s">
        <v>954</v>
      </c>
      <c r="D676" s="373" t="s">
        <v>698</v>
      </c>
      <c r="E676" s="371" t="s">
        <v>234</v>
      </c>
      <c r="F676" s="337" t="s">
        <v>128</v>
      </c>
      <c r="G676" s="338"/>
      <c r="H676" s="436" t="str">
        <f>_xlfn.SINGLE(_xlfn.XLOOKUP(A676,L:L,M:M))</f>
        <v>GM</v>
      </c>
      <c r="I676" s="359" t="str">
        <f>_xlfn.XLOOKUP(H676,$Q$4:$Q$23,$R$4:$R$23)</f>
        <v>Stinky Mullets</v>
      </c>
      <c r="J676" s="339"/>
      <c r="K676" s="113"/>
      <c r="Q676" s="307"/>
      <c r="R676" s="114"/>
      <c r="S676" s="114"/>
      <c r="T676" s="114"/>
      <c r="U676" s="114"/>
      <c r="V676" s="114"/>
      <c r="W676" s="114"/>
      <c r="X676" s="114"/>
    </row>
    <row r="677" spans="1:24" x14ac:dyDescent="0.35">
      <c r="A677" s="332">
        <v>62</v>
      </c>
      <c r="B677" s="333">
        <v>27</v>
      </c>
      <c r="C677" s="382" t="s">
        <v>974</v>
      </c>
      <c r="D677" s="373" t="s">
        <v>361</v>
      </c>
      <c r="E677" s="371" t="s">
        <v>249</v>
      </c>
      <c r="F677" s="337" t="s">
        <v>129</v>
      </c>
      <c r="G677" s="338"/>
      <c r="H677" s="436" t="s">
        <v>53</v>
      </c>
      <c r="I677" s="359" t="str">
        <f>_xlfn.XLOOKUP(H677,$Q$4:$Q$23,$R$4:$R$23)</f>
        <v>Stinky Mullets</v>
      </c>
      <c r="J677" s="339" t="s">
        <v>1981</v>
      </c>
      <c r="K677" s="113"/>
      <c r="Q677" s="307"/>
      <c r="R677" s="114"/>
      <c r="S677" s="114"/>
      <c r="T677" s="114"/>
      <c r="U677" s="114"/>
      <c r="V677" s="114"/>
      <c r="W677" s="114"/>
      <c r="X677" s="114"/>
    </row>
    <row r="678" spans="1:24" x14ac:dyDescent="0.35">
      <c r="A678" s="332">
        <v>100</v>
      </c>
      <c r="B678" s="333">
        <v>12</v>
      </c>
      <c r="C678" s="382" t="s">
        <v>1930</v>
      </c>
      <c r="D678" s="373" t="s">
        <v>708</v>
      </c>
      <c r="E678" s="371" t="s">
        <v>1931</v>
      </c>
      <c r="F678" s="337" t="s">
        <v>130</v>
      </c>
      <c r="G678" s="338"/>
      <c r="H678" s="436" t="str">
        <f>_xlfn.SINGLE(_xlfn.XLOOKUP(A678,L:L,M:M))</f>
        <v>GM</v>
      </c>
      <c r="I678" s="359" t="str">
        <f>_xlfn.XLOOKUP(H678,$Q$4:$Q$23,$R$4:$R$23)</f>
        <v>Stinky Mullets</v>
      </c>
      <c r="J678" s="339"/>
      <c r="K678" s="113"/>
      <c r="Q678" s="307"/>
      <c r="R678" s="114"/>
      <c r="S678" s="114"/>
      <c r="T678" s="114"/>
      <c r="U678" s="114"/>
      <c r="V678" s="114"/>
      <c r="W678" s="114"/>
      <c r="X678" s="114"/>
    </row>
    <row r="679" spans="1:24" x14ac:dyDescent="0.35">
      <c r="A679" s="332">
        <v>102</v>
      </c>
      <c r="B679" s="333">
        <v>41</v>
      </c>
      <c r="C679" s="382" t="s">
        <v>1722</v>
      </c>
      <c r="D679" s="373" t="s">
        <v>1004</v>
      </c>
      <c r="E679" s="371" t="s">
        <v>1551</v>
      </c>
      <c r="F679" s="337" t="s">
        <v>130</v>
      </c>
      <c r="G679" s="338" t="s">
        <v>2</v>
      </c>
      <c r="H679" s="436" t="s">
        <v>53</v>
      </c>
      <c r="I679" s="359" t="str">
        <f>_xlfn.XLOOKUP(H679,$Q$4:$Q$23,$R$4:$R$23)</f>
        <v>Stinky Mullets</v>
      </c>
      <c r="J679" s="339" t="s">
        <v>1981</v>
      </c>
      <c r="K679" s="113"/>
      <c r="Q679" s="307"/>
      <c r="R679" s="114"/>
      <c r="S679" s="114"/>
      <c r="T679" s="114"/>
      <c r="U679" s="114"/>
      <c r="V679" s="114"/>
      <c r="W679" s="114"/>
      <c r="X679" s="114"/>
    </row>
    <row r="680" spans="1:24" x14ac:dyDescent="0.35">
      <c r="A680" s="332">
        <v>109</v>
      </c>
      <c r="B680" s="333">
        <v>4</v>
      </c>
      <c r="C680" s="382" t="s">
        <v>1015</v>
      </c>
      <c r="D680" s="373" t="s">
        <v>535</v>
      </c>
      <c r="E680" s="371" t="s">
        <v>284</v>
      </c>
      <c r="F680" s="337" t="s">
        <v>130</v>
      </c>
      <c r="G680" s="338"/>
      <c r="H680" s="436" t="str">
        <f>_xlfn.SINGLE(_xlfn.XLOOKUP(A680,L:L,M:M))</f>
        <v>GM</v>
      </c>
      <c r="I680" s="359" t="str">
        <f>_xlfn.XLOOKUP(H680,$Q$4:$Q$23,$R$4:$R$23)</f>
        <v>Stinky Mullets</v>
      </c>
      <c r="J680" s="339"/>
      <c r="K680" s="113"/>
      <c r="Q680" s="307"/>
      <c r="R680" s="114"/>
      <c r="S680" s="114"/>
      <c r="T680" s="114"/>
      <c r="U680" s="114"/>
      <c r="V680" s="114"/>
      <c r="W680" s="114"/>
      <c r="X680" s="114"/>
    </row>
    <row r="681" spans="1:24" x14ac:dyDescent="0.35">
      <c r="A681" s="332">
        <v>121</v>
      </c>
      <c r="B681" s="333">
        <v>27</v>
      </c>
      <c r="C681" s="382" t="s">
        <v>1030</v>
      </c>
      <c r="D681" s="373" t="s">
        <v>737</v>
      </c>
      <c r="E681" s="371" t="s">
        <v>296</v>
      </c>
      <c r="F681" s="337" t="s">
        <v>130</v>
      </c>
      <c r="G681" s="338"/>
      <c r="H681" s="436" t="str">
        <f>_xlfn.SINGLE(_xlfn.XLOOKUP(A681,L:L,M:M))</f>
        <v>GM</v>
      </c>
      <c r="I681" s="359" t="str">
        <f>_xlfn.XLOOKUP(H681,$Q$4:$Q$23,$R$4:$R$23)</f>
        <v>Stinky Mullets</v>
      </c>
      <c r="J681" s="339"/>
      <c r="K681" s="113"/>
      <c r="Q681" s="307"/>
      <c r="R681" s="114"/>
      <c r="S681" s="114"/>
      <c r="T681" s="114"/>
      <c r="U681" s="114"/>
      <c r="V681" s="114"/>
      <c r="W681" s="114"/>
      <c r="X681" s="114"/>
    </row>
    <row r="682" spans="1:24" x14ac:dyDescent="0.35">
      <c r="A682" s="332">
        <v>153</v>
      </c>
      <c r="B682" s="333">
        <v>37</v>
      </c>
      <c r="C682" s="382" t="s">
        <v>1731</v>
      </c>
      <c r="D682" s="373" t="s">
        <v>1058</v>
      </c>
      <c r="E682" s="371" t="s">
        <v>317</v>
      </c>
      <c r="F682" s="337" t="s">
        <v>131</v>
      </c>
      <c r="G682" s="338"/>
      <c r="H682" s="436" t="s">
        <v>53</v>
      </c>
      <c r="I682" s="359" t="str">
        <f>_xlfn.XLOOKUP(H682,$Q$4:$Q$23,$R$4:$R$23)</f>
        <v>Stinky Mullets</v>
      </c>
      <c r="J682" s="339" t="s">
        <v>1981</v>
      </c>
      <c r="Q682" s="307"/>
      <c r="R682" s="114"/>
      <c r="S682" s="114"/>
      <c r="T682" s="114"/>
      <c r="U682" s="114"/>
      <c r="V682" s="114"/>
      <c r="W682" s="114"/>
      <c r="X682" s="114"/>
    </row>
    <row r="683" spans="1:24" x14ac:dyDescent="0.35">
      <c r="A683" s="332">
        <v>155</v>
      </c>
      <c r="B683" s="333">
        <v>31</v>
      </c>
      <c r="C683" s="382" t="s">
        <v>1060</v>
      </c>
      <c r="D683" s="373" t="s">
        <v>750</v>
      </c>
      <c r="E683" s="371" t="s">
        <v>319</v>
      </c>
      <c r="F683" s="337" t="s">
        <v>131</v>
      </c>
      <c r="G683" s="338"/>
      <c r="H683" s="436" t="str">
        <f>_xlfn.SINGLE(_xlfn.XLOOKUP(A683,L:L,M:M))</f>
        <v>GM</v>
      </c>
      <c r="I683" s="359" t="str">
        <f>_xlfn.XLOOKUP(H683,$Q$4:$Q$23,$R$4:$R$23)</f>
        <v>Stinky Mullets</v>
      </c>
      <c r="J683" s="339"/>
      <c r="Q683" s="307"/>
      <c r="R683" s="114"/>
      <c r="S683" s="114"/>
      <c r="T683" s="114"/>
      <c r="U683" s="114"/>
      <c r="V683" s="114"/>
      <c r="W683" s="114"/>
      <c r="X683" s="114"/>
    </row>
    <row r="684" spans="1:24" x14ac:dyDescent="0.35">
      <c r="A684" s="332">
        <v>199</v>
      </c>
      <c r="B684" s="333">
        <v>29</v>
      </c>
      <c r="C684" s="382" t="s">
        <v>1743</v>
      </c>
      <c r="D684" s="373" t="s">
        <v>1689</v>
      </c>
      <c r="E684" s="371" t="s">
        <v>346</v>
      </c>
      <c r="F684" s="337" t="s">
        <v>132</v>
      </c>
      <c r="G684" s="338"/>
      <c r="H684" s="436" t="s">
        <v>53</v>
      </c>
      <c r="I684" s="359" t="str">
        <f>_xlfn.XLOOKUP(H684,$Q$4:$Q$23,$R$4:$R$23)</f>
        <v>Stinky Mullets</v>
      </c>
      <c r="J684" s="339" t="s">
        <v>1981</v>
      </c>
      <c r="Q684" s="307"/>
      <c r="R684" s="114"/>
      <c r="S684" s="114"/>
      <c r="T684" s="114"/>
      <c r="U684" s="114"/>
      <c r="V684" s="114"/>
      <c r="W684" s="114"/>
      <c r="X684" s="114"/>
    </row>
    <row r="685" spans="1:24" x14ac:dyDescent="0.35">
      <c r="A685" s="332">
        <v>207</v>
      </c>
      <c r="B685" s="333">
        <v>14</v>
      </c>
      <c r="C685" s="382" t="s">
        <v>1099</v>
      </c>
      <c r="D685" s="373" t="s">
        <v>681</v>
      </c>
      <c r="E685" s="371" t="s">
        <v>349</v>
      </c>
      <c r="F685" s="337" t="s">
        <v>132</v>
      </c>
      <c r="G685" s="338"/>
      <c r="H685" s="436" t="str">
        <f>_xlfn.SINGLE(_xlfn.XLOOKUP(A685,L:L,M:M))</f>
        <v>GM</v>
      </c>
      <c r="I685" s="359" t="str">
        <f>_xlfn.XLOOKUP(H685,$Q$4:$Q$23,$R$4:$R$23)</f>
        <v>Stinky Mullets</v>
      </c>
      <c r="J685" s="339"/>
      <c r="Q685" s="307"/>
      <c r="R685" s="114"/>
      <c r="S685" s="114"/>
      <c r="T685" s="114"/>
      <c r="U685" s="114"/>
      <c r="V685" s="114"/>
      <c r="W685" s="114"/>
      <c r="X685" s="114"/>
    </row>
    <row r="686" spans="1:24" x14ac:dyDescent="0.35">
      <c r="A686" s="332">
        <v>208</v>
      </c>
      <c r="B686" s="333">
        <v>21</v>
      </c>
      <c r="C686" s="382" t="s">
        <v>1100</v>
      </c>
      <c r="D686" s="373" t="s">
        <v>766</v>
      </c>
      <c r="E686" s="371" t="s">
        <v>350</v>
      </c>
      <c r="F686" s="337" t="s">
        <v>132</v>
      </c>
      <c r="G686" s="338" t="s">
        <v>2</v>
      </c>
      <c r="H686" s="436" t="str">
        <f>_xlfn.SINGLE(_xlfn.XLOOKUP(A686,L:L,M:M))</f>
        <v>GM</v>
      </c>
      <c r="I686" s="359" t="str">
        <f>_xlfn.XLOOKUP(H686,$Q$4:$Q$23,$R$4:$R$23)</f>
        <v>Stinky Mullets</v>
      </c>
      <c r="J686" s="339"/>
      <c r="Q686" s="307"/>
      <c r="R686" s="114"/>
      <c r="S686" s="114"/>
      <c r="T686" s="114"/>
      <c r="U686" s="114"/>
      <c r="V686" s="114"/>
      <c r="W686" s="114"/>
      <c r="X686" s="114"/>
    </row>
    <row r="687" spans="1:24" x14ac:dyDescent="0.35">
      <c r="A687" s="332">
        <v>210</v>
      </c>
      <c r="B687" s="333">
        <v>9</v>
      </c>
      <c r="C687" s="382" t="s">
        <v>1102</v>
      </c>
      <c r="D687" s="373" t="s">
        <v>768</v>
      </c>
      <c r="E687" s="371" t="s">
        <v>163</v>
      </c>
      <c r="F687" s="337" t="s">
        <v>132</v>
      </c>
      <c r="G687" s="338"/>
      <c r="H687" s="436" t="str">
        <f>_xlfn.SINGLE(_xlfn.XLOOKUP(A687,L:L,M:M))</f>
        <v>GM</v>
      </c>
      <c r="I687" s="359" t="str">
        <f>_xlfn.XLOOKUP(H687,$Q$4:$Q$23,$R$4:$R$23)</f>
        <v>Stinky Mullets</v>
      </c>
      <c r="J687" s="339"/>
      <c r="Q687" s="307"/>
      <c r="R687" s="114"/>
      <c r="S687" s="114"/>
      <c r="T687" s="114"/>
      <c r="U687" s="114"/>
      <c r="V687" s="114"/>
      <c r="W687" s="114"/>
      <c r="X687" s="114"/>
    </row>
    <row r="688" spans="1:24" x14ac:dyDescent="0.35">
      <c r="A688" s="332">
        <v>218</v>
      </c>
      <c r="B688" s="333">
        <v>15</v>
      </c>
      <c r="C688" s="382" t="s">
        <v>1391</v>
      </c>
      <c r="D688" s="373" t="s">
        <v>847</v>
      </c>
      <c r="E688" s="371" t="s">
        <v>579</v>
      </c>
      <c r="F688" s="337" t="s">
        <v>133</v>
      </c>
      <c r="G688" s="338"/>
      <c r="H688" s="436" t="str">
        <f>_xlfn.SINGLE(_xlfn.XLOOKUP(A688,L:L,M:M))</f>
        <v>GM</v>
      </c>
      <c r="I688" s="359" t="str">
        <f>_xlfn.XLOOKUP(H688,$Q$4:$Q$23,$R$4:$R$23)</f>
        <v>Stinky Mullets</v>
      </c>
      <c r="J688" s="339"/>
      <c r="Q688" s="307"/>
      <c r="R688" s="114"/>
      <c r="S688" s="114"/>
      <c r="T688" s="114"/>
      <c r="U688" s="114"/>
      <c r="V688" s="114"/>
      <c r="W688" s="114"/>
      <c r="X688" s="114"/>
    </row>
    <row r="689" spans="1:24" x14ac:dyDescent="0.35">
      <c r="A689" s="332">
        <v>254</v>
      </c>
      <c r="B689" s="333">
        <v>31</v>
      </c>
      <c r="C689" s="382" t="s">
        <v>1134</v>
      </c>
      <c r="D689" s="373" t="s">
        <v>719</v>
      </c>
      <c r="E689" s="371" t="s">
        <v>195</v>
      </c>
      <c r="F689" s="337" t="s">
        <v>133</v>
      </c>
      <c r="G689" s="338"/>
      <c r="H689" s="436" t="s">
        <v>53</v>
      </c>
      <c r="I689" s="359" t="str">
        <f>_xlfn.XLOOKUP(H689,$Q$4:$Q$23,$R$4:$R$23)</f>
        <v>Stinky Mullets</v>
      </c>
      <c r="J689" s="339" t="s">
        <v>1981</v>
      </c>
      <c r="Q689" s="307"/>
      <c r="R689" s="114"/>
      <c r="S689" s="114"/>
      <c r="T689" s="114"/>
      <c r="U689" s="114"/>
      <c r="V689" s="114"/>
      <c r="W689" s="114"/>
      <c r="X689" s="114"/>
    </row>
    <row r="690" spans="1:24" x14ac:dyDescent="0.35">
      <c r="A690" s="332">
        <v>279</v>
      </c>
      <c r="B690" s="333">
        <v>40</v>
      </c>
      <c r="C690" s="382" t="s">
        <v>1156</v>
      </c>
      <c r="D690" s="373" t="s">
        <v>783</v>
      </c>
      <c r="E690" s="371" t="s">
        <v>392</v>
      </c>
      <c r="F690" s="337" t="s">
        <v>135</v>
      </c>
      <c r="G690" s="338"/>
      <c r="H690" s="436" t="str">
        <f>_xlfn.SINGLE(_xlfn.XLOOKUP(A690,L:L,M:M))</f>
        <v>GM</v>
      </c>
      <c r="I690" s="359" t="str">
        <f>_xlfn.XLOOKUP(H690,$Q$4:$Q$23,$R$4:$R$23)</f>
        <v>Stinky Mullets</v>
      </c>
      <c r="J690" s="339"/>
      <c r="Q690" s="307"/>
      <c r="R690" s="114"/>
      <c r="S690" s="114"/>
      <c r="T690" s="114"/>
      <c r="U690" s="114"/>
      <c r="V690" s="114"/>
      <c r="W690" s="114"/>
      <c r="X690" s="114"/>
    </row>
    <row r="691" spans="1:24" x14ac:dyDescent="0.35">
      <c r="A691" s="332">
        <v>288</v>
      </c>
      <c r="B691" s="333">
        <v>2</v>
      </c>
      <c r="C691" s="382" t="s">
        <v>1767</v>
      </c>
      <c r="D691" s="373" t="s">
        <v>1066</v>
      </c>
      <c r="E691" s="371" t="s">
        <v>323</v>
      </c>
      <c r="F691" s="337" t="s">
        <v>135</v>
      </c>
      <c r="G691" s="338"/>
      <c r="H691" s="436" t="str">
        <f>_xlfn.SINGLE(_xlfn.XLOOKUP(A691,L:L,M:M))</f>
        <v>GM</v>
      </c>
      <c r="I691" s="359" t="str">
        <f>_xlfn.XLOOKUP(H691,$Q$4:$Q$23,$R$4:$R$23)</f>
        <v>Stinky Mullets</v>
      </c>
      <c r="J691" s="339"/>
      <c r="Q691" s="307"/>
      <c r="R691" s="114"/>
      <c r="S691" s="114"/>
      <c r="T691" s="114"/>
      <c r="U691" s="114"/>
      <c r="V691" s="114"/>
      <c r="W691" s="114"/>
      <c r="X691" s="114"/>
    </row>
    <row r="692" spans="1:24" x14ac:dyDescent="0.35">
      <c r="A692" s="332">
        <v>301</v>
      </c>
      <c r="B692" s="333">
        <v>30</v>
      </c>
      <c r="C692" s="382" t="s">
        <v>1174</v>
      </c>
      <c r="D692" s="373" t="s">
        <v>708</v>
      </c>
      <c r="E692" s="371" t="s">
        <v>381</v>
      </c>
      <c r="F692" s="337" t="s">
        <v>134</v>
      </c>
      <c r="G692" s="338"/>
      <c r="H692" s="436" t="str">
        <f>_xlfn.SINGLE(_xlfn.XLOOKUP(A692,L:L,M:M))</f>
        <v>GM</v>
      </c>
      <c r="I692" s="359" t="str">
        <f>_xlfn.XLOOKUP(H692,$Q$4:$Q$23,$R$4:$R$23)</f>
        <v>Stinky Mullets</v>
      </c>
      <c r="J692" s="339"/>
      <c r="Q692" s="307"/>
      <c r="R692" s="114"/>
      <c r="S692" s="114"/>
      <c r="T692" s="114"/>
      <c r="U692" s="114"/>
      <c r="V692" s="114"/>
      <c r="W692" s="114"/>
      <c r="X692" s="114"/>
    </row>
    <row r="693" spans="1:24" x14ac:dyDescent="0.35">
      <c r="A693" s="332">
        <v>306</v>
      </c>
      <c r="B693" s="333">
        <v>41</v>
      </c>
      <c r="C693" s="382" t="s">
        <v>1771</v>
      </c>
      <c r="D693" s="373" t="s">
        <v>1657</v>
      </c>
      <c r="E693" s="371" t="s">
        <v>1554</v>
      </c>
      <c r="F693" s="337" t="s">
        <v>134</v>
      </c>
      <c r="G693" s="338" t="s">
        <v>2</v>
      </c>
      <c r="H693" s="436" t="s">
        <v>53</v>
      </c>
      <c r="I693" s="359" t="str">
        <f>_xlfn.XLOOKUP(H693,$Q$4:$Q$23,$R$4:$R$23)</f>
        <v>Stinky Mullets</v>
      </c>
      <c r="J693" s="339" t="s">
        <v>1981</v>
      </c>
      <c r="Q693" s="307"/>
      <c r="R693" s="114"/>
      <c r="S693" s="114"/>
      <c r="T693" s="114"/>
      <c r="U693" s="114"/>
      <c r="V693" s="114"/>
      <c r="W693" s="114"/>
      <c r="X693" s="114"/>
    </row>
    <row r="694" spans="1:24" x14ac:dyDescent="0.35">
      <c r="A694" s="332">
        <v>312</v>
      </c>
      <c r="B694" s="333">
        <v>35</v>
      </c>
      <c r="C694" s="382" t="s">
        <v>1184</v>
      </c>
      <c r="D694" s="373" t="s">
        <v>725</v>
      </c>
      <c r="E694" s="371" t="s">
        <v>415</v>
      </c>
      <c r="F694" s="337" t="s">
        <v>134</v>
      </c>
      <c r="G694" s="338"/>
      <c r="H694" s="436" t="s">
        <v>53</v>
      </c>
      <c r="I694" s="359" t="str">
        <f>_xlfn.XLOOKUP(H694,$Q$4:$Q$23,$R$4:$R$23)</f>
        <v>Stinky Mullets</v>
      </c>
      <c r="J694" s="339"/>
      <c r="Q694" s="307"/>
      <c r="R694" s="114"/>
      <c r="S694" s="114"/>
      <c r="T694" s="114"/>
      <c r="U694" s="114"/>
      <c r="V694" s="114"/>
      <c r="W694" s="114"/>
      <c r="X694" s="114"/>
    </row>
    <row r="695" spans="1:24" x14ac:dyDescent="0.35">
      <c r="A695" s="332">
        <v>320</v>
      </c>
      <c r="B695" s="333">
        <v>36</v>
      </c>
      <c r="C695" s="382" t="s">
        <v>1191</v>
      </c>
      <c r="D695" s="373" t="s">
        <v>535</v>
      </c>
      <c r="E695" s="371" t="s">
        <v>418</v>
      </c>
      <c r="F695" s="337" t="s">
        <v>134</v>
      </c>
      <c r="G695" s="338"/>
      <c r="H695" s="436" t="str">
        <f>_xlfn.SINGLE(_xlfn.XLOOKUP(A695,L:L,M:M))</f>
        <v>GM</v>
      </c>
      <c r="I695" s="359" t="str">
        <f>_xlfn.XLOOKUP(H695,$Q$4:$Q$23,$R$4:$R$23)</f>
        <v>Stinky Mullets</v>
      </c>
      <c r="J695" s="339"/>
      <c r="Q695" s="307"/>
      <c r="R695" s="114"/>
      <c r="S695" s="114"/>
      <c r="T695" s="114"/>
      <c r="U695" s="114"/>
      <c r="V695" s="114"/>
      <c r="W695" s="114"/>
      <c r="X695" s="114"/>
    </row>
    <row r="696" spans="1:24" x14ac:dyDescent="0.35">
      <c r="A696" s="332">
        <v>323</v>
      </c>
      <c r="B696" s="333">
        <v>17</v>
      </c>
      <c r="C696" s="382" t="s">
        <v>1193</v>
      </c>
      <c r="D696" s="373" t="s">
        <v>792</v>
      </c>
      <c r="E696" s="371" t="s">
        <v>420</v>
      </c>
      <c r="F696" s="337" t="s">
        <v>134</v>
      </c>
      <c r="G696" s="338" t="s">
        <v>2</v>
      </c>
      <c r="H696" s="436" t="str">
        <f>_xlfn.SINGLE(_xlfn.XLOOKUP(A696,L:L,M:M))</f>
        <v>GM</v>
      </c>
      <c r="I696" s="359" t="str">
        <f>_xlfn.XLOOKUP(H696,$Q$4:$Q$23,$R$4:$R$23)</f>
        <v>Stinky Mullets</v>
      </c>
      <c r="J696" s="339"/>
      <c r="Q696" s="307"/>
      <c r="R696" s="114"/>
      <c r="S696" s="114"/>
      <c r="T696" s="114"/>
      <c r="U696" s="114"/>
      <c r="V696" s="114"/>
      <c r="W696" s="114"/>
      <c r="X696" s="114"/>
    </row>
    <row r="697" spans="1:24" x14ac:dyDescent="0.35">
      <c r="A697" s="332">
        <v>346</v>
      </c>
      <c r="B697" s="333">
        <v>29</v>
      </c>
      <c r="C697" s="382" t="s">
        <v>1785</v>
      </c>
      <c r="D697" s="373" t="s">
        <v>881</v>
      </c>
      <c r="E697" s="371" t="s">
        <v>1617</v>
      </c>
      <c r="F697" s="337" t="s">
        <v>136</v>
      </c>
      <c r="G697" s="340" t="s">
        <v>2</v>
      </c>
      <c r="H697" s="436" t="s">
        <v>53</v>
      </c>
      <c r="I697" s="359" t="str">
        <f>_xlfn.XLOOKUP(H697,$Q$4:$Q$23,$R$4:$R$23)</f>
        <v>Stinky Mullets</v>
      </c>
      <c r="J697" s="339" t="s">
        <v>1981</v>
      </c>
      <c r="Q697" s="307"/>
      <c r="R697" s="114"/>
      <c r="S697" s="114"/>
      <c r="T697" s="114"/>
      <c r="U697" s="114"/>
      <c r="V697" s="114"/>
      <c r="W697" s="114"/>
      <c r="X697" s="114"/>
    </row>
    <row r="698" spans="1:24" x14ac:dyDescent="0.35">
      <c r="A698" s="332">
        <v>369</v>
      </c>
      <c r="B698" s="333">
        <v>2</v>
      </c>
      <c r="C698" s="382" t="s">
        <v>1229</v>
      </c>
      <c r="D698" s="373" t="s">
        <v>361</v>
      </c>
      <c r="E698" s="371" t="s">
        <v>219</v>
      </c>
      <c r="F698" s="337" t="s">
        <v>136</v>
      </c>
      <c r="G698" s="338"/>
      <c r="H698" s="436" t="str">
        <f>_xlfn.SINGLE(_xlfn.XLOOKUP(A698,L:L,M:M))</f>
        <v>GM</v>
      </c>
      <c r="I698" s="359" t="str">
        <f>_xlfn.XLOOKUP(H698,$Q$4:$Q$23,$R$4:$R$23)</f>
        <v>Stinky Mullets</v>
      </c>
      <c r="J698" s="339"/>
      <c r="Q698" s="307"/>
      <c r="R698" s="114"/>
      <c r="S698" s="114"/>
      <c r="T698" s="114"/>
      <c r="U698" s="114"/>
      <c r="V698" s="114"/>
      <c r="W698" s="114"/>
      <c r="X698" s="114"/>
    </row>
    <row r="699" spans="1:24" x14ac:dyDescent="0.35">
      <c r="A699" s="332">
        <v>396</v>
      </c>
      <c r="B699" s="333">
        <v>30</v>
      </c>
      <c r="C699" s="382" t="s">
        <v>1248</v>
      </c>
      <c r="D699" s="373" t="s">
        <v>676</v>
      </c>
      <c r="E699" s="371" t="s">
        <v>466</v>
      </c>
      <c r="F699" s="337" t="s">
        <v>137</v>
      </c>
      <c r="G699" s="338"/>
      <c r="H699" s="436" t="s">
        <v>53</v>
      </c>
      <c r="I699" s="359" t="str">
        <f>_xlfn.XLOOKUP(H699,$Q$4:$Q$23,$R$4:$R$23)</f>
        <v>Stinky Mullets</v>
      </c>
      <c r="J699" s="339" t="s">
        <v>1981</v>
      </c>
      <c r="Q699" s="307"/>
      <c r="R699" s="114"/>
      <c r="S699" s="114"/>
      <c r="T699" s="114"/>
      <c r="U699" s="114"/>
      <c r="V699" s="114"/>
      <c r="W699" s="114"/>
      <c r="X699" s="114"/>
    </row>
    <row r="700" spans="1:24" x14ac:dyDescent="0.35">
      <c r="A700" s="332">
        <v>417</v>
      </c>
      <c r="B700" s="333">
        <v>13</v>
      </c>
      <c r="C700" s="382" t="s">
        <v>1269</v>
      </c>
      <c r="D700" s="373" t="s">
        <v>768</v>
      </c>
      <c r="E700" s="371" t="s">
        <v>162</v>
      </c>
      <c r="F700" s="337" t="s">
        <v>137</v>
      </c>
      <c r="G700" s="338"/>
      <c r="H700" s="436" t="str">
        <f>_xlfn.SINGLE(_xlfn.XLOOKUP(A700,L:L,M:M))</f>
        <v>GM</v>
      </c>
      <c r="I700" s="359" t="str">
        <f>_xlfn.XLOOKUP(H700,$Q$4:$Q$23,$R$4:$R$23)</f>
        <v>Stinky Mullets</v>
      </c>
      <c r="J700" s="339"/>
      <c r="Q700" s="307"/>
      <c r="R700" s="114"/>
      <c r="S700" s="114"/>
      <c r="T700" s="114"/>
      <c r="U700" s="114"/>
      <c r="V700" s="114"/>
      <c r="W700" s="114"/>
      <c r="X700" s="114"/>
    </row>
    <row r="701" spans="1:24" x14ac:dyDescent="0.35">
      <c r="A701" s="332">
        <v>451</v>
      </c>
      <c r="B701" s="333">
        <v>33</v>
      </c>
      <c r="C701" s="382" t="s">
        <v>1335</v>
      </c>
      <c r="D701" s="373" t="s">
        <v>679</v>
      </c>
      <c r="E701" s="371" t="s">
        <v>729</v>
      </c>
      <c r="F701" s="337" t="s">
        <v>1547</v>
      </c>
      <c r="G701" s="338" t="s">
        <v>2</v>
      </c>
      <c r="H701" s="436" t="s">
        <v>53</v>
      </c>
      <c r="I701" s="359" t="str">
        <f>_xlfn.XLOOKUP(H701,$Q$4:$Q$23,$R$4:$R$23)</f>
        <v>Stinky Mullets</v>
      </c>
      <c r="J701" s="339" t="s">
        <v>1981</v>
      </c>
      <c r="Q701" s="307"/>
      <c r="R701" s="114"/>
      <c r="S701" s="114"/>
      <c r="T701" s="114"/>
      <c r="U701" s="114"/>
      <c r="V701" s="114"/>
      <c r="W701" s="114"/>
      <c r="X701" s="114"/>
    </row>
    <row r="702" spans="1:24" x14ac:dyDescent="0.35">
      <c r="A702" s="332">
        <v>480</v>
      </c>
      <c r="B702" s="333">
        <v>44</v>
      </c>
      <c r="C702" s="382" t="s">
        <v>1356</v>
      </c>
      <c r="D702" s="373" t="s">
        <v>174</v>
      </c>
      <c r="E702" s="371" t="s">
        <v>911</v>
      </c>
      <c r="F702" s="337" t="s">
        <v>1547</v>
      </c>
      <c r="G702" s="338"/>
      <c r="H702" s="436" t="str">
        <f>_xlfn.SINGLE(_xlfn.XLOOKUP(A702,L:L,M:M))</f>
        <v>GM</v>
      </c>
      <c r="I702" s="359" t="str">
        <f>_xlfn.XLOOKUP(H702,$Q$4:$Q$23,$R$4:$R$23)</f>
        <v>Stinky Mullets</v>
      </c>
      <c r="J702" s="339"/>
      <c r="Q702" s="307"/>
      <c r="R702" s="114"/>
      <c r="S702" s="114"/>
      <c r="T702" s="114"/>
      <c r="U702" s="114"/>
      <c r="V702" s="114"/>
      <c r="W702" s="114"/>
      <c r="X702" s="114"/>
    </row>
    <row r="703" spans="1:24" x14ac:dyDescent="0.35">
      <c r="A703" s="332">
        <v>491</v>
      </c>
      <c r="B703" s="333">
        <v>22</v>
      </c>
      <c r="C703" s="382" t="s">
        <v>1295</v>
      </c>
      <c r="D703" s="373" t="s">
        <v>723</v>
      </c>
      <c r="E703" s="371" t="s">
        <v>524</v>
      </c>
      <c r="F703" s="337" t="s">
        <v>138</v>
      </c>
      <c r="G703" s="338"/>
      <c r="H703" s="436" t="s">
        <v>53</v>
      </c>
      <c r="I703" s="359" t="str">
        <f>_xlfn.XLOOKUP(H703,$Q$4:$Q$23,$R$4:$R$23)</f>
        <v>Stinky Mullets</v>
      </c>
      <c r="J703" s="339" t="s">
        <v>1981</v>
      </c>
      <c r="Q703" s="307"/>
      <c r="R703" s="114"/>
      <c r="S703" s="114"/>
      <c r="T703" s="114"/>
      <c r="U703" s="114"/>
      <c r="V703" s="114"/>
      <c r="W703" s="114"/>
      <c r="X703" s="114"/>
    </row>
    <row r="704" spans="1:24" x14ac:dyDescent="0.35">
      <c r="A704" s="332">
        <v>535</v>
      </c>
      <c r="B704" s="333">
        <v>26</v>
      </c>
      <c r="C704" s="382" t="s">
        <v>1364</v>
      </c>
      <c r="D704" s="373" t="s">
        <v>684</v>
      </c>
      <c r="E704" s="371" t="s">
        <v>556</v>
      </c>
      <c r="F704" s="337" t="s">
        <v>139</v>
      </c>
      <c r="G704" s="338" t="s">
        <v>2</v>
      </c>
      <c r="H704" s="436" t="s">
        <v>53</v>
      </c>
      <c r="I704" s="359" t="str">
        <f>_xlfn.XLOOKUP(H704,$Q$4:$Q$23,$R$4:$R$23)</f>
        <v>Stinky Mullets</v>
      </c>
      <c r="J704" s="339" t="s">
        <v>1981</v>
      </c>
      <c r="Q704" s="307"/>
      <c r="R704" s="114"/>
      <c r="S704" s="114"/>
      <c r="T704" s="114"/>
      <c r="U704" s="114"/>
      <c r="V704" s="114"/>
      <c r="W704" s="114"/>
      <c r="X704" s="114"/>
    </row>
    <row r="705" spans="1:24" x14ac:dyDescent="0.35">
      <c r="A705" s="332">
        <v>556</v>
      </c>
      <c r="B705" s="333">
        <v>15</v>
      </c>
      <c r="C705" s="382" t="s">
        <v>1379</v>
      </c>
      <c r="D705" s="373" t="s">
        <v>844</v>
      </c>
      <c r="E705" s="371" t="s">
        <v>571</v>
      </c>
      <c r="F705" s="337" t="s">
        <v>139</v>
      </c>
      <c r="G705" s="338"/>
      <c r="H705" s="436" t="str">
        <f>_xlfn.SINGLE(_xlfn.XLOOKUP(A705,L:L,M:M))</f>
        <v>GM</v>
      </c>
      <c r="I705" s="359" t="str">
        <f>_xlfn.XLOOKUP(H705,$Q$4:$Q$23,$R$4:$R$23)</f>
        <v>Stinky Mullets</v>
      </c>
      <c r="J705" s="339"/>
      <c r="Q705" s="307"/>
      <c r="R705" s="114"/>
      <c r="S705" s="114"/>
      <c r="T705" s="114"/>
      <c r="U705" s="114"/>
      <c r="V705" s="114"/>
      <c r="W705" s="114"/>
      <c r="X705" s="114"/>
    </row>
    <row r="706" spans="1:24" x14ac:dyDescent="0.35">
      <c r="A706" s="332">
        <v>575</v>
      </c>
      <c r="B706" s="333">
        <v>44</v>
      </c>
      <c r="C706" s="382" t="s">
        <v>1842</v>
      </c>
      <c r="D706" s="373" t="s">
        <v>1394</v>
      </c>
      <c r="E706" s="371" t="s">
        <v>581</v>
      </c>
      <c r="F706" s="337" t="s">
        <v>140</v>
      </c>
      <c r="G706" s="338"/>
      <c r="H706" s="436" t="s">
        <v>53</v>
      </c>
      <c r="I706" s="359" t="str">
        <f>_xlfn.XLOOKUP(H706,$Q$4:$Q$23,$R$4:$R$23)</f>
        <v>Stinky Mullets</v>
      </c>
      <c r="J706" s="339" t="s">
        <v>1981</v>
      </c>
      <c r="Q706" s="307"/>
      <c r="R706" s="114"/>
      <c r="S706" s="114"/>
      <c r="T706" s="114"/>
      <c r="U706" s="114"/>
      <c r="V706" s="114"/>
      <c r="W706" s="114"/>
      <c r="X706" s="114"/>
    </row>
    <row r="707" spans="1:24" x14ac:dyDescent="0.35">
      <c r="A707" s="332">
        <v>616</v>
      </c>
      <c r="B707" s="333">
        <v>47</v>
      </c>
      <c r="C707" s="382" t="s">
        <v>1858</v>
      </c>
      <c r="D707" s="373" t="s">
        <v>1515</v>
      </c>
      <c r="E707" s="371" t="s">
        <v>601</v>
      </c>
      <c r="F707" s="337" t="s">
        <v>141</v>
      </c>
      <c r="G707" s="338"/>
      <c r="H707" s="436" t="s">
        <v>53</v>
      </c>
      <c r="I707" s="359" t="str">
        <f>_xlfn.XLOOKUP(H707,$Q$4:$Q$23,$R$4:$R$23)</f>
        <v>Stinky Mullets</v>
      </c>
      <c r="J707" s="339" t="s">
        <v>1981</v>
      </c>
      <c r="Q707" s="307"/>
      <c r="R707" s="114"/>
      <c r="S707" s="114"/>
      <c r="T707" s="114"/>
      <c r="U707" s="114"/>
      <c r="V707" s="114"/>
      <c r="W707" s="114"/>
      <c r="X707" s="114"/>
    </row>
    <row r="708" spans="1:24" x14ac:dyDescent="0.35">
      <c r="A708" s="332">
        <v>657</v>
      </c>
      <c r="B708" s="333">
        <v>26</v>
      </c>
      <c r="C708" s="382" t="s">
        <v>1870</v>
      </c>
      <c r="D708" s="373" t="s">
        <v>701</v>
      </c>
      <c r="E708" s="371" t="s">
        <v>1605</v>
      </c>
      <c r="F708" s="337" t="s">
        <v>142</v>
      </c>
      <c r="G708" s="338" t="s">
        <v>2</v>
      </c>
      <c r="H708" s="436" t="s">
        <v>53</v>
      </c>
      <c r="I708" s="359" t="str">
        <f>_xlfn.XLOOKUP(H708,$Q$4:$Q$23,$R$4:$R$23)</f>
        <v>Stinky Mullets</v>
      </c>
      <c r="J708" s="339" t="s">
        <v>1981</v>
      </c>
      <c r="Q708" s="307"/>
      <c r="R708" s="114"/>
      <c r="S708" s="114"/>
      <c r="T708" s="114"/>
      <c r="U708" s="114"/>
      <c r="V708" s="114"/>
      <c r="W708" s="114"/>
      <c r="X708" s="114"/>
    </row>
    <row r="709" spans="1:24" x14ac:dyDescent="0.35">
      <c r="A709" s="332">
        <v>691</v>
      </c>
      <c r="B709" s="333">
        <v>34</v>
      </c>
      <c r="C709" s="382" t="s">
        <v>1483</v>
      </c>
      <c r="D709" s="373" t="s">
        <v>731</v>
      </c>
      <c r="E709" s="371" t="s">
        <v>350</v>
      </c>
      <c r="F709" s="337" t="s">
        <v>142</v>
      </c>
      <c r="G709" s="340"/>
      <c r="H709" s="437" t="str">
        <f>_xlfn.SINGLE(_xlfn.XLOOKUP(A709,L:L,M:M))</f>
        <v>GM</v>
      </c>
      <c r="I709" s="359" t="str">
        <f>_xlfn.XLOOKUP(H709,$Q$4:$Q$23,$R$4:$R$23)</f>
        <v>Stinky Mullets</v>
      </c>
      <c r="J709" s="339"/>
      <c r="Q709" s="307"/>
      <c r="R709" s="114"/>
      <c r="S709" s="114"/>
      <c r="T709" s="114"/>
      <c r="U709" s="114"/>
      <c r="V709" s="114"/>
      <c r="W709" s="114"/>
      <c r="X709" s="114"/>
    </row>
    <row r="710" spans="1:24" x14ac:dyDescent="0.35">
      <c r="A710" s="332">
        <v>702</v>
      </c>
      <c r="B710" s="333">
        <v>36</v>
      </c>
      <c r="C710" s="382" t="s">
        <v>1491</v>
      </c>
      <c r="D710" s="373" t="s">
        <v>692</v>
      </c>
      <c r="E710" s="371" t="s">
        <v>630</v>
      </c>
      <c r="F710" s="337" t="s">
        <v>143</v>
      </c>
      <c r="G710" s="343" t="s">
        <v>2</v>
      </c>
      <c r="H710" s="436" t="s">
        <v>53</v>
      </c>
      <c r="I710" s="359" t="str">
        <f>_xlfn.XLOOKUP(H710,$Q$4:$Q$23,$R$4:$R$23)</f>
        <v>Stinky Mullets</v>
      </c>
      <c r="J710" s="339" t="s">
        <v>1981</v>
      </c>
      <c r="Q710" s="307"/>
      <c r="R710" s="114"/>
      <c r="S710" s="114"/>
      <c r="T710" s="114"/>
      <c r="U710" s="114"/>
      <c r="V710" s="114"/>
      <c r="W710" s="114"/>
      <c r="X710" s="114"/>
    </row>
    <row r="711" spans="1:24" x14ac:dyDescent="0.35">
      <c r="A711" s="332">
        <v>738</v>
      </c>
      <c r="B711" s="333">
        <v>14</v>
      </c>
      <c r="C711" s="382" t="s">
        <v>1522</v>
      </c>
      <c r="D711" s="373" t="s">
        <v>882</v>
      </c>
      <c r="E711" s="371" t="s">
        <v>674</v>
      </c>
      <c r="F711" s="337" t="s">
        <v>143</v>
      </c>
      <c r="G711" s="338"/>
      <c r="H711" s="436" t="s">
        <v>53</v>
      </c>
      <c r="I711" s="359" t="str">
        <f>_xlfn.XLOOKUP(H711,$Q$4:$Q$23,$R$4:$R$23)</f>
        <v>Stinky Mullets</v>
      </c>
      <c r="J711" s="339" t="s">
        <v>1981</v>
      </c>
      <c r="Q711" s="307"/>
      <c r="R711" s="114"/>
      <c r="S711" s="114"/>
      <c r="T711" s="114"/>
      <c r="U711" s="114"/>
      <c r="V711" s="114"/>
      <c r="W711" s="114"/>
      <c r="X711" s="114"/>
    </row>
    <row r="712" spans="1:24" x14ac:dyDescent="0.35">
      <c r="A712" s="332">
        <v>743</v>
      </c>
      <c r="B712" s="333">
        <v>30</v>
      </c>
      <c r="C712" s="382" t="s">
        <v>1893</v>
      </c>
      <c r="D712" s="373" t="s">
        <v>697</v>
      </c>
      <c r="E712" s="371" t="s">
        <v>494</v>
      </c>
      <c r="F712" s="337" t="s">
        <v>144</v>
      </c>
      <c r="G712" s="338" t="s">
        <v>2</v>
      </c>
      <c r="H712" s="436" t="str">
        <f>_xlfn.SINGLE(_xlfn.XLOOKUP(A712,L:L,M:M))</f>
        <v>GM</v>
      </c>
      <c r="I712" s="359" t="str">
        <f>_xlfn.XLOOKUP(H712,$Q$4:$Q$23,$R$4:$R$23)</f>
        <v>Stinky Mullets</v>
      </c>
      <c r="J712" s="339"/>
      <c r="Q712" s="307"/>
      <c r="R712" s="114"/>
      <c r="S712" s="114"/>
      <c r="T712" s="114"/>
      <c r="U712" s="114"/>
      <c r="V712" s="114"/>
      <c r="W712" s="114"/>
      <c r="X712" s="114"/>
    </row>
    <row r="713" spans="1:24" x14ac:dyDescent="0.35">
      <c r="A713" s="332">
        <v>774</v>
      </c>
      <c r="B713" s="333">
        <v>22</v>
      </c>
      <c r="C713" s="382" t="s">
        <v>1920</v>
      </c>
      <c r="D713" s="373" t="s">
        <v>821</v>
      </c>
      <c r="E713" s="371" t="s">
        <v>190</v>
      </c>
      <c r="F713" s="337" t="s">
        <v>144</v>
      </c>
      <c r="G713" s="338" t="s">
        <v>2</v>
      </c>
      <c r="H713" s="436" t="s">
        <v>53</v>
      </c>
      <c r="I713" s="359" t="str">
        <f>_xlfn.XLOOKUP(H713,$Q$4:$Q$23,$R$4:$R$23)</f>
        <v>Stinky Mullets</v>
      </c>
      <c r="J713" s="339" t="s">
        <v>1981</v>
      </c>
      <c r="Q713" s="307"/>
      <c r="R713" s="114"/>
      <c r="S713" s="114"/>
      <c r="T713" s="114"/>
      <c r="U713" s="114"/>
      <c r="V713" s="114"/>
      <c r="W713" s="114"/>
      <c r="X713" s="114"/>
    </row>
    <row r="714" spans="1:24" x14ac:dyDescent="0.35">
      <c r="A714" s="332">
        <v>795</v>
      </c>
      <c r="B714" s="333"/>
      <c r="C714" s="382" t="s">
        <v>1972</v>
      </c>
      <c r="D714" s="373" t="s">
        <v>1973</v>
      </c>
      <c r="E714" s="371" t="s">
        <v>1974</v>
      </c>
      <c r="F714" s="337" t="s">
        <v>128</v>
      </c>
      <c r="G714" s="338" t="s">
        <v>2</v>
      </c>
      <c r="H714" s="436" t="str">
        <f>_xlfn.SINGLE(_xlfn.XLOOKUP(A714,L:L,M:M))</f>
        <v>GM</v>
      </c>
      <c r="I714" s="359" t="str">
        <f>_xlfn.XLOOKUP(H714,$Q$4:$Q$23,$R$4:$R$23)</f>
        <v>Stinky Mullets</v>
      </c>
      <c r="J714" s="339"/>
      <c r="O714" s="181"/>
      <c r="Q714" s="307"/>
      <c r="R714" s="114"/>
      <c r="S714" s="114"/>
      <c r="T714" s="114"/>
      <c r="U714" s="114"/>
      <c r="V714" s="114"/>
      <c r="W714" s="114"/>
      <c r="X714" s="114"/>
    </row>
    <row r="715" spans="1:24" x14ac:dyDescent="0.35">
      <c r="A715" s="332">
        <v>42</v>
      </c>
      <c r="B715" s="333">
        <v>17</v>
      </c>
      <c r="C715" s="382" t="s">
        <v>1706</v>
      </c>
      <c r="D715" s="373" t="s">
        <v>818</v>
      </c>
      <c r="E715" s="371" t="s">
        <v>1587</v>
      </c>
      <c r="F715" s="337" t="s">
        <v>128</v>
      </c>
      <c r="G715" s="338" t="s">
        <v>2</v>
      </c>
      <c r="H715" s="436" t="s">
        <v>76</v>
      </c>
      <c r="I715" s="359" t="str">
        <f>_xlfn.XLOOKUP(H715,$Q$4:$Q$23,$R$4:$R$23)</f>
        <v>Tartan Skirt Wearers</v>
      </c>
      <c r="J715" s="339" t="s">
        <v>1981</v>
      </c>
      <c r="O715" s="181"/>
      <c r="Q715" s="307"/>
      <c r="R715" s="114"/>
      <c r="S715" s="114"/>
      <c r="T715" s="114"/>
      <c r="U715" s="114"/>
      <c r="V715" s="114"/>
      <c r="W715" s="114"/>
      <c r="X715" s="114"/>
    </row>
    <row r="716" spans="1:24" x14ac:dyDescent="0.35">
      <c r="A716" s="332">
        <v>87</v>
      </c>
      <c r="B716" s="333">
        <v>15</v>
      </c>
      <c r="C716" s="382" t="s">
        <v>1000</v>
      </c>
      <c r="D716" s="373" t="s">
        <v>722</v>
      </c>
      <c r="E716" s="371" t="s">
        <v>273</v>
      </c>
      <c r="F716" s="337" t="s">
        <v>129</v>
      </c>
      <c r="G716" s="338"/>
      <c r="H716" s="436" t="str">
        <f>_xlfn.SINGLE(_xlfn.XLOOKUP(A716,L:L,M:M))</f>
        <v>JB</v>
      </c>
      <c r="I716" s="359" t="str">
        <f>_xlfn.XLOOKUP(H716,$Q$4:$Q$23,$R$4:$R$23)</f>
        <v>Tartan Skirt Wearers</v>
      </c>
      <c r="J716" s="339"/>
      <c r="O716" s="181"/>
      <c r="Q716" s="307"/>
      <c r="R716" s="364"/>
      <c r="S716" s="114"/>
      <c r="T716" s="114"/>
      <c r="U716" s="114"/>
      <c r="V716" s="114"/>
      <c r="W716" s="114"/>
      <c r="X716" s="114"/>
    </row>
    <row r="717" spans="1:24" x14ac:dyDescent="0.35">
      <c r="A717" s="332">
        <v>89</v>
      </c>
      <c r="B717" s="333">
        <v>25</v>
      </c>
      <c r="C717" s="382" t="s">
        <v>1002</v>
      </c>
      <c r="D717" s="373" t="s">
        <v>717</v>
      </c>
      <c r="E717" s="371" t="s">
        <v>275</v>
      </c>
      <c r="F717" s="337" t="s">
        <v>130</v>
      </c>
      <c r="G717" s="338" t="s">
        <v>2</v>
      </c>
      <c r="H717" s="436" t="s">
        <v>76</v>
      </c>
      <c r="I717" s="359" t="str">
        <f>_xlfn.XLOOKUP(H717,$Q$4:$Q$23,$R$4:$R$23)</f>
        <v>Tartan Skirt Wearers</v>
      </c>
      <c r="J717" s="339" t="s">
        <v>1981</v>
      </c>
      <c r="L717" s="173"/>
      <c r="M717" s="173"/>
      <c r="O717" s="181"/>
      <c r="Q717" s="307"/>
      <c r="R717" s="114"/>
      <c r="S717" s="114"/>
      <c r="T717" s="114"/>
      <c r="U717" s="114"/>
      <c r="V717" s="114"/>
      <c r="W717" s="114"/>
      <c r="X717" s="114"/>
    </row>
    <row r="718" spans="1:24" x14ac:dyDescent="0.35">
      <c r="A718" s="332">
        <v>142</v>
      </c>
      <c r="B718" s="333">
        <v>36</v>
      </c>
      <c r="C718" s="382" t="s">
        <v>1050</v>
      </c>
      <c r="D718" s="373" t="s">
        <v>744</v>
      </c>
      <c r="E718" s="371" t="s">
        <v>310</v>
      </c>
      <c r="F718" s="337" t="s">
        <v>131</v>
      </c>
      <c r="G718" s="338"/>
      <c r="H718" s="436" t="s">
        <v>76</v>
      </c>
      <c r="I718" s="359" t="str">
        <f>_xlfn.XLOOKUP(H718,$Q$4:$Q$23,$R$4:$R$23)</f>
        <v>Tartan Skirt Wearers</v>
      </c>
      <c r="J718" s="339" t="s">
        <v>1981</v>
      </c>
      <c r="L718" s="173"/>
      <c r="M718" s="173"/>
      <c r="O718" s="181"/>
      <c r="Q718" s="307"/>
      <c r="R718" s="364"/>
      <c r="S718" s="114"/>
      <c r="T718" s="114"/>
      <c r="U718" s="114"/>
      <c r="V718" s="114"/>
      <c r="W718" s="114"/>
      <c r="X718" s="114"/>
    </row>
    <row r="719" spans="1:24" x14ac:dyDescent="0.35">
      <c r="A719" s="332">
        <v>168</v>
      </c>
      <c r="B719" s="333">
        <v>22</v>
      </c>
      <c r="C719" s="382" t="s">
        <v>1072</v>
      </c>
      <c r="D719" s="373" t="s">
        <v>620</v>
      </c>
      <c r="E719" s="371" t="s">
        <v>327</v>
      </c>
      <c r="F719" s="337" t="s">
        <v>131</v>
      </c>
      <c r="G719" s="338"/>
      <c r="H719" s="436" t="str">
        <f>_xlfn.SINGLE(_xlfn.XLOOKUP(A719,L:L,M:M))</f>
        <v>JB</v>
      </c>
      <c r="I719" s="359" t="str">
        <f>_xlfn.XLOOKUP(H719,$Q$4:$Q$23,$R$4:$R$23)</f>
        <v>Tartan Skirt Wearers</v>
      </c>
      <c r="J719" s="339"/>
      <c r="L719" s="173"/>
      <c r="M719" s="173"/>
      <c r="O719" s="181"/>
      <c r="Q719" s="307"/>
      <c r="R719" s="364"/>
      <c r="S719" s="114"/>
      <c r="T719" s="114"/>
      <c r="U719" s="114"/>
      <c r="V719" s="114"/>
      <c r="W719" s="114"/>
      <c r="X719" s="114"/>
    </row>
    <row r="720" spans="1:24" x14ac:dyDescent="0.35">
      <c r="A720" s="332">
        <v>184</v>
      </c>
      <c r="B720" s="333">
        <v>19</v>
      </c>
      <c r="C720" s="382" t="s">
        <v>1740</v>
      </c>
      <c r="D720" s="373" t="s">
        <v>1577</v>
      </c>
      <c r="E720" s="371" t="s">
        <v>1576</v>
      </c>
      <c r="F720" s="337" t="s">
        <v>132</v>
      </c>
      <c r="G720" s="338" t="s">
        <v>2</v>
      </c>
      <c r="H720" s="436" t="s">
        <v>76</v>
      </c>
      <c r="I720" s="359" t="str">
        <f>_xlfn.XLOOKUP(H720,$Q$4:$Q$23,$R$4:$R$23)</f>
        <v>Tartan Skirt Wearers</v>
      </c>
      <c r="J720" s="339" t="s">
        <v>1981</v>
      </c>
      <c r="L720" s="173"/>
      <c r="M720" s="173"/>
      <c r="O720" s="181"/>
      <c r="Q720" s="307"/>
      <c r="R720" s="114"/>
      <c r="S720" s="114"/>
      <c r="T720" s="114"/>
      <c r="U720" s="114"/>
      <c r="V720" s="114"/>
      <c r="W720" s="114"/>
      <c r="X720" s="114"/>
    </row>
    <row r="721" spans="1:24" x14ac:dyDescent="0.35">
      <c r="A721" s="332">
        <v>185</v>
      </c>
      <c r="B721" s="333">
        <v>17</v>
      </c>
      <c r="C721" s="382" t="s">
        <v>1082</v>
      </c>
      <c r="D721" s="373" t="s">
        <v>761</v>
      </c>
      <c r="E721" s="371" t="s">
        <v>336</v>
      </c>
      <c r="F721" s="337" t="s">
        <v>132</v>
      </c>
      <c r="G721" s="338"/>
      <c r="H721" s="436" t="str">
        <f>_xlfn.SINGLE(_xlfn.XLOOKUP(A721,L:L,M:M))</f>
        <v>JB</v>
      </c>
      <c r="I721" s="359" t="str">
        <f>_xlfn.XLOOKUP(H721,$Q$4:$Q$23,$R$4:$R$23)</f>
        <v>Tartan Skirt Wearers</v>
      </c>
      <c r="J721" s="339"/>
      <c r="L721" s="173"/>
      <c r="M721" s="173"/>
      <c r="O721" s="181"/>
      <c r="Q721" s="307"/>
      <c r="R721" s="114"/>
      <c r="S721" s="114"/>
      <c r="T721" s="114"/>
      <c r="U721" s="114"/>
      <c r="V721" s="114"/>
      <c r="W721" s="114"/>
      <c r="X721" s="114"/>
    </row>
    <row r="722" spans="1:24" x14ac:dyDescent="0.35">
      <c r="A722" s="332">
        <v>232</v>
      </c>
      <c r="B722" s="333">
        <v>9</v>
      </c>
      <c r="C722" s="382" t="s">
        <v>1121</v>
      </c>
      <c r="D722" s="373" t="s">
        <v>692</v>
      </c>
      <c r="E722" s="371" t="s">
        <v>181</v>
      </c>
      <c r="F722" s="337" t="s">
        <v>133</v>
      </c>
      <c r="G722" s="338"/>
      <c r="H722" s="436" t="str">
        <f>_xlfn.SINGLE(_xlfn.XLOOKUP(A722,L:L,M:M))</f>
        <v>JB</v>
      </c>
      <c r="I722" s="359" t="str">
        <f>_xlfn.XLOOKUP(H722,$Q$4:$Q$23,$R$4:$R$23)</f>
        <v>Tartan Skirt Wearers</v>
      </c>
      <c r="J722" s="339"/>
      <c r="L722" s="173"/>
      <c r="M722" s="173"/>
      <c r="O722" s="181"/>
      <c r="Q722" s="307"/>
      <c r="R722" s="364"/>
      <c r="S722" s="114"/>
      <c r="T722" s="114"/>
      <c r="U722" s="114"/>
      <c r="V722" s="114"/>
      <c r="W722" s="114"/>
      <c r="X722" s="114"/>
    </row>
    <row r="723" spans="1:24" x14ac:dyDescent="0.35">
      <c r="A723" s="332">
        <v>236</v>
      </c>
      <c r="B723" s="333">
        <v>33</v>
      </c>
      <c r="C723" s="382" t="s">
        <v>1123</v>
      </c>
      <c r="D723" s="373" t="s">
        <v>774</v>
      </c>
      <c r="E723" s="371" t="s">
        <v>224</v>
      </c>
      <c r="F723" s="337" t="s">
        <v>133</v>
      </c>
      <c r="G723" s="338" t="s">
        <v>2</v>
      </c>
      <c r="H723" s="436" t="s">
        <v>76</v>
      </c>
      <c r="I723" s="359" t="str">
        <f>_xlfn.XLOOKUP(H723,$Q$4:$Q$23,$R$4:$R$23)</f>
        <v>Tartan Skirt Wearers</v>
      </c>
      <c r="J723" s="339" t="s">
        <v>1981</v>
      </c>
      <c r="L723" s="173"/>
      <c r="M723" s="173"/>
      <c r="O723" s="181"/>
      <c r="Q723" s="307"/>
      <c r="R723" s="114"/>
      <c r="S723" s="114"/>
      <c r="T723" s="114"/>
      <c r="U723" s="114"/>
      <c r="V723" s="114"/>
      <c r="W723" s="114"/>
      <c r="X723" s="114"/>
    </row>
    <row r="724" spans="1:24" x14ac:dyDescent="0.35">
      <c r="A724" s="332">
        <v>271</v>
      </c>
      <c r="B724" s="333">
        <v>8</v>
      </c>
      <c r="C724" s="382" t="s">
        <v>1150</v>
      </c>
      <c r="D724" s="373" t="s">
        <v>679</v>
      </c>
      <c r="E724" s="371" t="s">
        <v>387</v>
      </c>
      <c r="F724" s="337" t="s">
        <v>135</v>
      </c>
      <c r="G724" s="338"/>
      <c r="H724" s="436" t="str">
        <f>_xlfn.SINGLE(_xlfn.XLOOKUP(A724,L:L,M:M))</f>
        <v>JB</v>
      </c>
      <c r="I724" s="359" t="str">
        <f>_xlfn.XLOOKUP(H724,$Q$4:$Q$23,$R$4:$R$23)</f>
        <v>Tartan Skirt Wearers</v>
      </c>
      <c r="J724" s="339"/>
      <c r="L724" s="173"/>
      <c r="M724" s="173"/>
      <c r="O724" s="181"/>
      <c r="Q724" s="307"/>
      <c r="R724" s="364"/>
      <c r="S724" s="114"/>
      <c r="T724" s="114"/>
      <c r="U724" s="114"/>
      <c r="V724" s="114"/>
      <c r="W724" s="114"/>
      <c r="X724" s="114"/>
    </row>
    <row r="725" spans="1:24" x14ac:dyDescent="0.35">
      <c r="A725" s="332">
        <v>281</v>
      </c>
      <c r="B725" s="333">
        <v>34</v>
      </c>
      <c r="C725" s="382" t="s">
        <v>1158</v>
      </c>
      <c r="D725" s="373" t="s">
        <v>687</v>
      </c>
      <c r="E725" s="371" t="s">
        <v>394</v>
      </c>
      <c r="F725" s="337" t="s">
        <v>135</v>
      </c>
      <c r="G725" s="338"/>
      <c r="H725" s="436" t="str">
        <f>_xlfn.SINGLE(_xlfn.XLOOKUP(A725,L:L,M:M))</f>
        <v>JB</v>
      </c>
      <c r="I725" s="359" t="str">
        <f>_xlfn.XLOOKUP(H725,$Q$4:$Q$23,$R$4:$R$23)</f>
        <v>Tartan Skirt Wearers</v>
      </c>
      <c r="J725" s="339"/>
      <c r="L725" s="173"/>
      <c r="M725" s="173"/>
      <c r="N725" s="174"/>
      <c r="O725" s="181"/>
      <c r="Q725" s="307"/>
      <c r="R725" s="114"/>
      <c r="S725" s="114"/>
      <c r="T725" s="114"/>
      <c r="U725" s="114"/>
      <c r="V725" s="114"/>
      <c r="W725" s="114"/>
      <c r="X725" s="114"/>
    </row>
    <row r="726" spans="1:24" x14ac:dyDescent="0.35">
      <c r="A726" s="332">
        <v>284</v>
      </c>
      <c r="B726" s="333">
        <v>30</v>
      </c>
      <c r="C726" s="382" t="s">
        <v>1766</v>
      </c>
      <c r="D726" s="373" t="s">
        <v>1585</v>
      </c>
      <c r="E726" s="371" t="s">
        <v>1584</v>
      </c>
      <c r="F726" s="337" t="s">
        <v>135</v>
      </c>
      <c r="G726" s="338" t="s">
        <v>2</v>
      </c>
      <c r="H726" s="436" t="s">
        <v>76</v>
      </c>
      <c r="I726" s="359" t="str">
        <f>_xlfn.XLOOKUP(H726,$Q$4:$Q$23,$R$4:$R$23)</f>
        <v>Tartan Skirt Wearers</v>
      </c>
      <c r="J726" s="339" t="s">
        <v>1981</v>
      </c>
      <c r="L726" s="173"/>
      <c r="M726" s="173"/>
      <c r="N726" s="174"/>
      <c r="O726" s="181"/>
      <c r="Q726" s="307"/>
      <c r="R726" s="114"/>
      <c r="S726" s="114"/>
      <c r="T726" s="114"/>
      <c r="U726" s="114"/>
      <c r="V726" s="114"/>
      <c r="W726" s="114"/>
      <c r="X726" s="114"/>
    </row>
    <row r="727" spans="1:24" x14ac:dyDescent="0.35">
      <c r="A727" s="332">
        <v>285</v>
      </c>
      <c r="B727" s="333">
        <v>22</v>
      </c>
      <c r="C727" s="382" t="s">
        <v>1160</v>
      </c>
      <c r="D727" s="373" t="s">
        <v>687</v>
      </c>
      <c r="E727" s="371" t="s">
        <v>396</v>
      </c>
      <c r="F727" s="337" t="s">
        <v>135</v>
      </c>
      <c r="G727" s="338"/>
      <c r="H727" s="436" t="str">
        <f>_xlfn.SINGLE(_xlfn.XLOOKUP(A727,L:L,M:M))</f>
        <v>JB</v>
      </c>
      <c r="I727" s="359" t="str">
        <f>_xlfn.XLOOKUP(H727,$Q$4:$Q$23,$R$4:$R$23)</f>
        <v>Tartan Skirt Wearers</v>
      </c>
      <c r="J727" s="339"/>
      <c r="L727" s="173"/>
      <c r="M727" s="173"/>
      <c r="N727" s="174"/>
      <c r="O727" s="181"/>
      <c r="Q727" s="307"/>
      <c r="R727" s="114"/>
      <c r="S727" s="114"/>
      <c r="T727" s="114"/>
      <c r="U727" s="114"/>
      <c r="V727" s="114"/>
      <c r="W727" s="114"/>
      <c r="X727" s="114"/>
    </row>
    <row r="728" spans="1:24" x14ac:dyDescent="0.35">
      <c r="A728" s="332">
        <v>311</v>
      </c>
      <c r="B728" s="333">
        <v>6</v>
      </c>
      <c r="C728" s="382" t="s">
        <v>1183</v>
      </c>
      <c r="D728" s="373" t="s">
        <v>790</v>
      </c>
      <c r="E728" s="371" t="s">
        <v>414</v>
      </c>
      <c r="F728" s="337" t="s">
        <v>134</v>
      </c>
      <c r="G728" s="338" t="s">
        <v>2</v>
      </c>
      <c r="H728" s="436" t="str">
        <f>_xlfn.SINGLE(_xlfn.XLOOKUP(A728,L:L,M:M))</f>
        <v>JB</v>
      </c>
      <c r="I728" s="359" t="str">
        <f>_xlfn.XLOOKUP(H728,$Q$4:$Q$23,$R$4:$R$23)</f>
        <v>Tartan Skirt Wearers</v>
      </c>
      <c r="J728" s="339"/>
      <c r="L728" s="173"/>
      <c r="M728" s="173"/>
      <c r="N728" s="174"/>
      <c r="O728" s="181"/>
      <c r="Q728" s="307"/>
      <c r="R728" s="114"/>
      <c r="S728" s="114"/>
      <c r="T728" s="114"/>
      <c r="U728" s="114"/>
      <c r="V728" s="114"/>
      <c r="W728" s="114"/>
      <c r="X728" s="114"/>
    </row>
    <row r="729" spans="1:24" x14ac:dyDescent="0.35">
      <c r="A729" s="332">
        <v>336</v>
      </c>
      <c r="B729" s="333">
        <v>37</v>
      </c>
      <c r="C729" s="382" t="s">
        <v>1781</v>
      </c>
      <c r="D729" s="373" t="s">
        <v>1658</v>
      </c>
      <c r="E729" s="371" t="s">
        <v>1561</v>
      </c>
      <c r="F729" s="337" t="s">
        <v>134</v>
      </c>
      <c r="G729" s="338" t="s">
        <v>2</v>
      </c>
      <c r="H729" s="436" t="s">
        <v>76</v>
      </c>
      <c r="I729" s="359" t="str">
        <f>_xlfn.XLOOKUP(H729,$Q$4:$Q$23,$R$4:$R$23)</f>
        <v>Tartan Skirt Wearers</v>
      </c>
      <c r="J729" s="339" t="s">
        <v>1981</v>
      </c>
      <c r="L729" s="173"/>
      <c r="M729" s="173"/>
      <c r="N729" s="174"/>
      <c r="O729" s="181"/>
      <c r="Q729" s="307"/>
      <c r="R729" s="114"/>
      <c r="S729" s="114"/>
      <c r="T729" s="114"/>
      <c r="U729" s="114"/>
      <c r="V729" s="114"/>
      <c r="W729" s="114"/>
      <c r="X729" s="114"/>
    </row>
    <row r="730" spans="1:24" x14ac:dyDescent="0.35">
      <c r="A730" s="332">
        <v>355</v>
      </c>
      <c r="B730" s="333">
        <v>3</v>
      </c>
      <c r="C730" s="382" t="s">
        <v>1214</v>
      </c>
      <c r="D730" s="373" t="s">
        <v>803</v>
      </c>
      <c r="E730" s="371" t="s">
        <v>193</v>
      </c>
      <c r="F730" s="337" t="s">
        <v>136</v>
      </c>
      <c r="G730" s="338"/>
      <c r="H730" s="436" t="str">
        <f>_xlfn.SINGLE(_xlfn.XLOOKUP(A730,L:L,M:M))</f>
        <v>JB</v>
      </c>
      <c r="I730" s="359" t="str">
        <f>_xlfn.XLOOKUP(H730,$Q$4:$Q$23,$R$4:$R$23)</f>
        <v>Tartan Skirt Wearers</v>
      </c>
      <c r="J730" s="339"/>
      <c r="L730" s="173"/>
      <c r="M730" s="173"/>
      <c r="N730" s="174"/>
      <c r="O730" s="181"/>
      <c r="Q730" s="307"/>
      <c r="R730" s="114"/>
      <c r="S730" s="114"/>
      <c r="T730" s="114"/>
      <c r="U730" s="114"/>
      <c r="V730" s="186"/>
      <c r="W730" s="186"/>
      <c r="X730" s="186"/>
    </row>
    <row r="731" spans="1:24" x14ac:dyDescent="0.35">
      <c r="A731" s="332">
        <v>377</v>
      </c>
      <c r="B731" s="333">
        <v>28</v>
      </c>
      <c r="C731" s="382" t="s">
        <v>1793</v>
      </c>
      <c r="D731" s="373" t="s">
        <v>716</v>
      </c>
      <c r="E731" s="371" t="s">
        <v>1620</v>
      </c>
      <c r="F731" s="337" t="s">
        <v>136</v>
      </c>
      <c r="G731" s="338" t="s">
        <v>2</v>
      </c>
      <c r="H731" s="436" t="str">
        <f>_xlfn.SINGLE(_xlfn.XLOOKUP(A731,L:L,M:M))</f>
        <v>JB</v>
      </c>
      <c r="I731" s="359" t="str">
        <f>_xlfn.XLOOKUP(H731,$Q$4:$Q$23,$R$4:$R$23)</f>
        <v>Tartan Skirt Wearers</v>
      </c>
      <c r="J731" s="339"/>
      <c r="K731" s="113"/>
      <c r="L731" s="173"/>
      <c r="M731" s="173"/>
      <c r="N731" s="174"/>
      <c r="O731" s="181"/>
      <c r="Q731" s="307"/>
      <c r="R731" s="114"/>
      <c r="S731" s="114"/>
      <c r="T731" s="114"/>
      <c r="U731" s="114"/>
      <c r="V731" s="186"/>
      <c r="W731" s="186"/>
      <c r="X731" s="186"/>
    </row>
    <row r="732" spans="1:24" x14ac:dyDescent="0.35">
      <c r="A732" s="332">
        <v>386</v>
      </c>
      <c r="B732" s="333">
        <v>42</v>
      </c>
      <c r="C732" s="382" t="s">
        <v>1795</v>
      </c>
      <c r="D732" s="373" t="s">
        <v>1677</v>
      </c>
      <c r="E732" s="371" t="s">
        <v>919</v>
      </c>
      <c r="F732" s="337" t="s">
        <v>136</v>
      </c>
      <c r="G732" s="338" t="s">
        <v>2</v>
      </c>
      <c r="H732" s="436" t="s">
        <v>76</v>
      </c>
      <c r="I732" s="359" t="str">
        <f>_xlfn.XLOOKUP(H732,$Q$4:$Q$23,$R$4:$R$23)</f>
        <v>Tartan Skirt Wearers</v>
      </c>
      <c r="J732" s="339" t="s">
        <v>1981</v>
      </c>
      <c r="K732" s="113"/>
      <c r="L732" s="173"/>
      <c r="M732" s="173"/>
      <c r="N732" s="174"/>
      <c r="O732" s="181"/>
      <c r="Q732" s="307"/>
      <c r="R732" s="114"/>
      <c r="S732" s="114"/>
      <c r="T732" s="114"/>
      <c r="U732" s="186"/>
      <c r="V732" s="114"/>
      <c r="W732" s="114"/>
      <c r="X732" s="114"/>
    </row>
    <row r="733" spans="1:24" x14ac:dyDescent="0.35">
      <c r="A733" s="332">
        <v>408</v>
      </c>
      <c r="B733" s="333">
        <v>9</v>
      </c>
      <c r="C733" s="382" t="s">
        <v>1260</v>
      </c>
      <c r="D733" s="373" t="s">
        <v>813</v>
      </c>
      <c r="E733" s="371" t="s">
        <v>314</v>
      </c>
      <c r="F733" s="337" t="s">
        <v>137</v>
      </c>
      <c r="G733" s="338"/>
      <c r="H733" s="436" t="str">
        <f>_xlfn.SINGLE(_xlfn.XLOOKUP(A733,L:L,M:M))</f>
        <v>JB</v>
      </c>
      <c r="I733" s="359" t="str">
        <f>_xlfn.XLOOKUP(H733,$Q$4:$Q$23,$R$4:$R$23)</f>
        <v>Tartan Skirt Wearers</v>
      </c>
      <c r="J733" s="339"/>
      <c r="K733" s="113"/>
      <c r="L733" s="173"/>
      <c r="M733" s="173"/>
      <c r="N733" s="174"/>
      <c r="O733" s="181"/>
      <c r="Q733" s="308"/>
      <c r="R733" s="118"/>
      <c r="S733" s="186"/>
      <c r="T733" s="186"/>
      <c r="U733" s="186"/>
      <c r="V733" s="186"/>
      <c r="W733" s="186"/>
      <c r="X733" s="186"/>
    </row>
    <row r="734" spans="1:24" x14ac:dyDescent="0.35">
      <c r="A734" s="332">
        <v>438</v>
      </c>
      <c r="B734" s="333">
        <v>27</v>
      </c>
      <c r="C734" s="382" t="s">
        <v>1323</v>
      </c>
      <c r="D734" s="373" t="s">
        <v>398</v>
      </c>
      <c r="E734" s="371" t="s">
        <v>552</v>
      </c>
      <c r="F734" s="337" t="s">
        <v>1547</v>
      </c>
      <c r="G734" s="338"/>
      <c r="H734" s="436" t="s">
        <v>76</v>
      </c>
      <c r="I734" s="359" t="str">
        <f>_xlfn.XLOOKUP(H734,$Q$4:$Q$23,$R$4:$R$23)</f>
        <v>Tartan Skirt Wearers</v>
      </c>
      <c r="J734" s="339" t="s">
        <v>1981</v>
      </c>
      <c r="K734" s="113"/>
      <c r="L734" s="173"/>
      <c r="M734" s="173"/>
      <c r="N734" s="174"/>
      <c r="O734" s="181"/>
      <c r="Q734" s="308"/>
      <c r="R734" s="118"/>
      <c r="S734" s="186"/>
      <c r="T734" s="186"/>
      <c r="U734" s="114"/>
      <c r="V734" s="186"/>
      <c r="W734" s="186"/>
      <c r="X734" s="186"/>
    </row>
    <row r="735" spans="1:24" x14ac:dyDescent="0.35">
      <c r="A735" s="332">
        <v>458</v>
      </c>
      <c r="B735" s="333">
        <v>20</v>
      </c>
      <c r="C735" s="382" t="s">
        <v>1341</v>
      </c>
      <c r="D735" s="373" t="s">
        <v>742</v>
      </c>
      <c r="E735" s="371" t="s">
        <v>902</v>
      </c>
      <c r="F735" s="337" t="s">
        <v>1547</v>
      </c>
      <c r="G735" s="338"/>
      <c r="H735" s="436" t="str">
        <f>_xlfn.SINGLE(_xlfn.XLOOKUP(A735,L:L,M:M))</f>
        <v>JB</v>
      </c>
      <c r="I735" s="359" t="str">
        <f>_xlfn.XLOOKUP(H735,$Q$4:$Q$23,$R$4:$R$23)</f>
        <v>Tartan Skirt Wearers</v>
      </c>
      <c r="J735" s="339"/>
      <c r="K735" s="113"/>
      <c r="L735" s="173"/>
      <c r="M735" s="173"/>
      <c r="N735" s="174"/>
      <c r="O735" s="181"/>
      <c r="Q735" s="307"/>
      <c r="R735" s="114"/>
      <c r="S735" s="114"/>
      <c r="T735" s="114"/>
      <c r="U735" s="186"/>
      <c r="V735" s="186"/>
      <c r="W735" s="186"/>
      <c r="X735" s="186"/>
    </row>
    <row r="736" spans="1:24" x14ac:dyDescent="0.35">
      <c r="A736" s="332">
        <v>476</v>
      </c>
      <c r="B736" s="333">
        <v>14</v>
      </c>
      <c r="C736" s="382" t="s">
        <v>1813</v>
      </c>
      <c r="D736" s="373" t="s">
        <v>692</v>
      </c>
      <c r="E736" s="371" t="s">
        <v>1598</v>
      </c>
      <c r="F736" s="337" t="s">
        <v>1547</v>
      </c>
      <c r="G736" s="338" t="s">
        <v>2</v>
      </c>
      <c r="H736" s="436" t="s">
        <v>76</v>
      </c>
      <c r="I736" s="359" t="str">
        <f>_xlfn.XLOOKUP(H736,$Q$4:$Q$23,$R$4:$R$23)</f>
        <v>Tartan Skirt Wearers</v>
      </c>
      <c r="J736" s="339" t="s">
        <v>1981</v>
      </c>
      <c r="K736" s="113"/>
      <c r="L736" s="173"/>
      <c r="M736" s="173"/>
      <c r="N736" s="174"/>
      <c r="O736" s="181"/>
      <c r="Q736" s="308"/>
      <c r="R736" s="118"/>
      <c r="S736" s="186"/>
      <c r="T736" s="186"/>
      <c r="U736" s="186"/>
      <c r="V736" s="186"/>
      <c r="W736" s="186"/>
      <c r="X736" s="186"/>
    </row>
    <row r="737" spans="1:25" x14ac:dyDescent="0.35">
      <c r="A737" s="332">
        <v>523</v>
      </c>
      <c r="B737" s="333">
        <v>40</v>
      </c>
      <c r="C737" s="382" t="s">
        <v>1321</v>
      </c>
      <c r="D737" s="373" t="s">
        <v>834</v>
      </c>
      <c r="E737" s="371" t="s">
        <v>549</v>
      </c>
      <c r="F737" s="337" t="s">
        <v>138</v>
      </c>
      <c r="G737" s="338"/>
      <c r="H737" s="436" t="s">
        <v>76</v>
      </c>
      <c r="I737" s="359" t="str">
        <f>_xlfn.XLOOKUP(H737,$Q$4:$Q$23,$R$4:$R$23)</f>
        <v>Tartan Skirt Wearers</v>
      </c>
      <c r="J737" s="339" t="s">
        <v>1981</v>
      </c>
      <c r="K737" s="113"/>
      <c r="L737" s="173"/>
      <c r="M737" s="173"/>
      <c r="N737" s="174"/>
      <c r="O737" s="181"/>
      <c r="Q737" s="308"/>
      <c r="R737" s="118"/>
      <c r="S737" s="186"/>
      <c r="T737" s="186"/>
      <c r="U737" s="186"/>
      <c r="V737" s="186"/>
      <c r="W737" s="186"/>
      <c r="X737" s="186"/>
    </row>
    <row r="738" spans="1:25" x14ac:dyDescent="0.35">
      <c r="A738" s="332">
        <v>548</v>
      </c>
      <c r="B738" s="333">
        <v>4</v>
      </c>
      <c r="C738" s="382" t="s">
        <v>1375</v>
      </c>
      <c r="D738" s="373" t="s">
        <v>761</v>
      </c>
      <c r="E738" s="371" t="s">
        <v>566</v>
      </c>
      <c r="F738" s="337" t="s">
        <v>139</v>
      </c>
      <c r="G738" s="338"/>
      <c r="H738" s="436" t="str">
        <f>_xlfn.SINGLE(_xlfn.XLOOKUP(A738,L:L,M:M))</f>
        <v>JB</v>
      </c>
      <c r="I738" s="359" t="str">
        <f>_xlfn.XLOOKUP(H738,$Q$4:$Q$23,$R$4:$R$23)</f>
        <v>Tartan Skirt Wearers</v>
      </c>
      <c r="J738" s="339"/>
      <c r="K738" s="113"/>
      <c r="L738" s="173"/>
      <c r="M738" s="173"/>
      <c r="N738" s="174"/>
      <c r="O738" s="181"/>
      <c r="Q738" s="308"/>
      <c r="R738" s="118"/>
      <c r="S738" s="186"/>
      <c r="T738" s="186"/>
      <c r="U738" s="186"/>
      <c r="V738" s="186"/>
      <c r="W738" s="186"/>
      <c r="X738" s="186"/>
    </row>
    <row r="739" spans="1:25" x14ac:dyDescent="0.35">
      <c r="A739" s="332">
        <v>567</v>
      </c>
      <c r="B739" s="333">
        <v>29</v>
      </c>
      <c r="C739" s="382" t="s">
        <v>1838</v>
      </c>
      <c r="D739" s="373" t="s">
        <v>1635</v>
      </c>
      <c r="E739" s="371" t="s">
        <v>1634</v>
      </c>
      <c r="F739" s="337" t="s">
        <v>140</v>
      </c>
      <c r="G739" s="338" t="s">
        <v>2</v>
      </c>
      <c r="H739" s="436" t="s">
        <v>76</v>
      </c>
      <c r="I739" s="359" t="str">
        <f>_xlfn.XLOOKUP(H739,$Q$4:$Q$23,$R$4:$R$23)</f>
        <v>Tartan Skirt Wearers</v>
      </c>
      <c r="J739" s="339" t="s">
        <v>1981</v>
      </c>
      <c r="K739" s="113"/>
      <c r="L739" s="173"/>
      <c r="M739" s="173"/>
      <c r="N739" s="174"/>
      <c r="O739" s="181"/>
      <c r="Q739" s="308"/>
      <c r="R739" s="118"/>
      <c r="S739" s="186"/>
      <c r="T739" s="186"/>
      <c r="U739" s="186"/>
      <c r="V739" s="186"/>
      <c r="W739" s="186"/>
      <c r="X739" s="186"/>
    </row>
    <row r="740" spans="1:25" x14ac:dyDescent="0.35">
      <c r="A740" s="332">
        <v>602</v>
      </c>
      <c r="B740" s="333">
        <v>38</v>
      </c>
      <c r="C740" s="382" t="s">
        <v>1850</v>
      </c>
      <c r="D740" s="373" t="s">
        <v>460</v>
      </c>
      <c r="E740" s="371" t="s">
        <v>1641</v>
      </c>
      <c r="F740" s="337" t="s">
        <v>140</v>
      </c>
      <c r="G740" s="338" t="s">
        <v>2</v>
      </c>
      <c r="H740" s="436" t="s">
        <v>76</v>
      </c>
      <c r="I740" s="359" t="str">
        <f>_xlfn.XLOOKUP(H740,$Q$4:$Q$23,$R$4:$R$23)</f>
        <v>Tartan Skirt Wearers</v>
      </c>
      <c r="J740" s="339" t="s">
        <v>1981</v>
      </c>
      <c r="K740" s="113"/>
      <c r="L740" s="173"/>
      <c r="M740" s="173"/>
      <c r="N740" s="174"/>
      <c r="O740" s="181"/>
      <c r="Q740" s="308"/>
      <c r="R740" s="118"/>
      <c r="S740" s="186"/>
      <c r="T740" s="186"/>
      <c r="U740" s="186"/>
      <c r="V740" s="186"/>
      <c r="W740" s="186"/>
      <c r="X740" s="186"/>
    </row>
    <row r="741" spans="1:25" x14ac:dyDescent="0.35">
      <c r="A741" s="332">
        <v>614</v>
      </c>
      <c r="B741" s="333">
        <v>16</v>
      </c>
      <c r="C741" s="382" t="s">
        <v>1422</v>
      </c>
      <c r="D741" s="373" t="s">
        <v>657</v>
      </c>
      <c r="E741" s="371" t="s">
        <v>466</v>
      </c>
      <c r="F741" s="337" t="s">
        <v>141</v>
      </c>
      <c r="G741" s="338"/>
      <c r="H741" s="436" t="str">
        <f>_xlfn.SINGLE(_xlfn.XLOOKUP(A741,L:L,M:M))</f>
        <v>JB</v>
      </c>
      <c r="I741" s="359" t="str">
        <f>_xlfn.XLOOKUP(H741,$Q$4:$Q$23,$R$4:$R$23)</f>
        <v>Tartan Skirt Wearers</v>
      </c>
      <c r="J741" s="339"/>
      <c r="K741" s="113"/>
      <c r="L741" s="173"/>
      <c r="M741" s="173"/>
      <c r="N741" s="174"/>
      <c r="O741" s="181"/>
      <c r="Q741" s="308"/>
      <c r="R741" s="118"/>
      <c r="S741" s="186"/>
      <c r="T741" s="186"/>
      <c r="U741" s="186"/>
      <c r="V741" s="186"/>
      <c r="W741" s="186"/>
      <c r="X741" s="186"/>
    </row>
    <row r="742" spans="1:25" x14ac:dyDescent="0.35">
      <c r="A742" s="332">
        <v>623</v>
      </c>
      <c r="B742" s="333">
        <v>34</v>
      </c>
      <c r="C742" s="382" t="s">
        <v>1429</v>
      </c>
      <c r="D742" s="373" t="s">
        <v>854</v>
      </c>
      <c r="E742" s="371" t="s">
        <v>604</v>
      </c>
      <c r="F742" s="337" t="s">
        <v>141</v>
      </c>
      <c r="G742" s="338" t="s">
        <v>2</v>
      </c>
      <c r="H742" s="436" t="str">
        <f>_xlfn.SINGLE(_xlfn.XLOOKUP(A742,L:L,M:M))</f>
        <v>JB</v>
      </c>
      <c r="I742" s="359" t="str">
        <f>_xlfn.XLOOKUP(H742,$Q$4:$Q$23,$R$4:$R$23)</f>
        <v>Tartan Skirt Wearers</v>
      </c>
      <c r="J742" s="339"/>
      <c r="K742" s="113"/>
      <c r="L742" s="173"/>
      <c r="M742" s="173"/>
      <c r="N742" s="174"/>
      <c r="O742" s="181"/>
      <c r="Q742" s="308"/>
      <c r="R742" s="118"/>
      <c r="S742" s="186"/>
      <c r="T742" s="186"/>
      <c r="U742" s="186"/>
      <c r="V742" s="186"/>
      <c r="W742" s="186"/>
      <c r="X742" s="186"/>
    </row>
    <row r="743" spans="1:25" x14ac:dyDescent="0.35">
      <c r="A743" s="332">
        <v>629</v>
      </c>
      <c r="B743" s="333">
        <v>8</v>
      </c>
      <c r="C743" s="382" t="s">
        <v>1434</v>
      </c>
      <c r="D743" s="373" t="s">
        <v>861</v>
      </c>
      <c r="E743" s="371" t="s">
        <v>311</v>
      </c>
      <c r="F743" s="337" t="s">
        <v>141</v>
      </c>
      <c r="G743" s="342"/>
      <c r="H743" s="438" t="str">
        <f>_xlfn.SINGLE(_xlfn.XLOOKUP(A743,L:L,M:M))</f>
        <v>JB</v>
      </c>
      <c r="I743" s="359" t="str">
        <f>_xlfn.XLOOKUP(H743,$Q$4:$Q$23,$R$4:$R$23)</f>
        <v>Tartan Skirt Wearers</v>
      </c>
      <c r="J743" s="339"/>
      <c r="K743" s="113"/>
      <c r="L743" s="173"/>
      <c r="M743" s="173"/>
      <c r="N743" s="174"/>
      <c r="Q743" s="308"/>
      <c r="R743" s="118"/>
      <c r="S743" s="186"/>
      <c r="T743" s="186"/>
      <c r="U743" s="186"/>
      <c r="V743" s="186"/>
      <c r="W743" s="186"/>
      <c r="X743" s="186"/>
    </row>
    <row r="744" spans="1:25" x14ac:dyDescent="0.35">
      <c r="A744" s="332">
        <v>638</v>
      </c>
      <c r="B744" s="333">
        <v>10</v>
      </c>
      <c r="C744" s="382" t="s">
        <v>1443</v>
      </c>
      <c r="D744" s="373" t="s">
        <v>864</v>
      </c>
      <c r="E744" s="371" t="s">
        <v>614</v>
      </c>
      <c r="F744" s="337" t="s">
        <v>141</v>
      </c>
      <c r="G744" s="338"/>
      <c r="H744" s="436" t="str">
        <f>_xlfn.SINGLE(_xlfn.XLOOKUP(A744,L:L,M:M))</f>
        <v>JB</v>
      </c>
      <c r="I744" s="359" t="str">
        <f>_xlfn.XLOOKUP(H744,$Q$4:$Q$23,$R$4:$R$23)</f>
        <v>Tartan Skirt Wearers</v>
      </c>
      <c r="J744" s="339"/>
      <c r="K744" s="113"/>
      <c r="L744" s="173"/>
      <c r="M744" s="173"/>
      <c r="N744" s="174"/>
      <c r="Q744" s="308"/>
      <c r="R744" s="118"/>
      <c r="S744" s="186"/>
      <c r="T744" s="186"/>
      <c r="U744" s="186"/>
      <c r="V744" s="186"/>
      <c r="W744" s="186"/>
      <c r="X744" s="186"/>
    </row>
    <row r="745" spans="1:25" x14ac:dyDescent="0.35">
      <c r="A745" s="332">
        <v>641</v>
      </c>
      <c r="B745" s="333">
        <v>27</v>
      </c>
      <c r="C745" s="382" t="s">
        <v>1446</v>
      </c>
      <c r="D745" s="373" t="s">
        <v>866</v>
      </c>
      <c r="E745" s="371" t="s">
        <v>617</v>
      </c>
      <c r="F745" s="337" t="s">
        <v>141</v>
      </c>
      <c r="G745" s="338" t="s">
        <v>2</v>
      </c>
      <c r="H745" s="436" t="s">
        <v>76</v>
      </c>
      <c r="I745" s="359" t="str">
        <f>_xlfn.XLOOKUP(H745,$Q$4:$Q$23,$R$4:$R$23)</f>
        <v>Tartan Skirt Wearers</v>
      </c>
      <c r="J745" s="339" t="s">
        <v>1981</v>
      </c>
      <c r="K745" s="113"/>
      <c r="L745" s="173"/>
      <c r="M745" s="173"/>
      <c r="N745" s="174"/>
      <c r="Q745" s="308"/>
      <c r="R745" s="118"/>
      <c r="S745" s="186"/>
      <c r="T745" s="186"/>
      <c r="U745" s="186"/>
      <c r="V745" s="125"/>
      <c r="W745" s="125"/>
      <c r="X745" s="125"/>
    </row>
    <row r="746" spans="1:25" x14ac:dyDescent="0.35">
      <c r="A746" s="332">
        <v>650</v>
      </c>
      <c r="B746" s="333">
        <v>44</v>
      </c>
      <c r="C746" s="382" t="s">
        <v>1451</v>
      </c>
      <c r="D746" s="373" t="s">
        <v>702</v>
      </c>
      <c r="E746" s="371" t="s">
        <v>624</v>
      </c>
      <c r="F746" s="337" t="s">
        <v>141</v>
      </c>
      <c r="G746" s="338"/>
      <c r="H746" s="436" t="str">
        <f>_xlfn.SINGLE(_xlfn.XLOOKUP(A746,L:L,M:M))</f>
        <v>JB</v>
      </c>
      <c r="I746" s="359" t="str">
        <f>_xlfn.XLOOKUP(H746,$Q$4:$Q$23,$R$4:$R$23)</f>
        <v>Tartan Skirt Wearers</v>
      </c>
      <c r="J746" s="339"/>
      <c r="K746" s="113"/>
      <c r="L746" s="173"/>
      <c r="M746" s="173"/>
      <c r="N746" s="174"/>
      <c r="Q746" s="308"/>
      <c r="R746" s="118"/>
      <c r="S746" s="186"/>
      <c r="T746" s="186"/>
      <c r="U746" s="186"/>
    </row>
    <row r="747" spans="1:25" x14ac:dyDescent="0.35">
      <c r="A747" s="332">
        <v>651</v>
      </c>
      <c r="B747" s="333">
        <v>22</v>
      </c>
      <c r="C747" s="382" t="s">
        <v>1452</v>
      </c>
      <c r="D747" s="373" t="s">
        <v>361</v>
      </c>
      <c r="E747" s="371" t="s">
        <v>301</v>
      </c>
      <c r="F747" s="337" t="s">
        <v>141</v>
      </c>
      <c r="G747" s="338"/>
      <c r="H747" s="436" t="str">
        <f>_xlfn.SINGLE(_xlfn.XLOOKUP(A747,L:L,M:M))</f>
        <v>JB</v>
      </c>
      <c r="I747" s="359" t="str">
        <f>_xlfn.XLOOKUP(H747,$Q$4:$Q$23,$R$4:$R$23)</f>
        <v>Tartan Skirt Wearers</v>
      </c>
      <c r="J747" s="339"/>
      <c r="K747" s="113"/>
      <c r="L747" s="173"/>
      <c r="M747" s="173"/>
      <c r="N747" s="174"/>
      <c r="Q747" s="308"/>
      <c r="R747" s="118"/>
      <c r="S747" s="186"/>
      <c r="T747" s="186"/>
      <c r="U747" s="125"/>
      <c r="V747" s="186"/>
      <c r="W747" s="186"/>
      <c r="X747" s="186"/>
      <c r="Y747" s="10"/>
    </row>
    <row r="748" spans="1:25" x14ac:dyDescent="0.35">
      <c r="A748" s="332">
        <v>683</v>
      </c>
      <c r="B748" s="333">
        <v>27</v>
      </c>
      <c r="C748" s="382" t="s">
        <v>1475</v>
      </c>
      <c r="D748" s="373" t="s">
        <v>873</v>
      </c>
      <c r="E748" s="371" t="s">
        <v>258</v>
      </c>
      <c r="F748" s="337" t="s">
        <v>142</v>
      </c>
      <c r="G748" s="338"/>
      <c r="H748" s="436" t="str">
        <f>_xlfn.SINGLE(_xlfn.XLOOKUP(A748,L:L,M:M))</f>
        <v>JB</v>
      </c>
      <c r="I748" s="359" t="str">
        <f>_xlfn.XLOOKUP(H748,$Q$4:$Q$23,$R$4:$R$23)</f>
        <v>Tartan Skirt Wearers</v>
      </c>
      <c r="J748" s="339"/>
      <c r="K748" s="113"/>
      <c r="Q748" s="309"/>
      <c r="R748" s="122"/>
      <c r="S748" s="125"/>
      <c r="T748" s="125"/>
      <c r="V748" s="186"/>
      <c r="W748" s="186"/>
      <c r="X748" s="186"/>
    </row>
    <row r="749" spans="1:25" x14ac:dyDescent="0.35">
      <c r="A749" s="332">
        <v>685</v>
      </c>
      <c r="B749" s="333">
        <v>43</v>
      </c>
      <c r="C749" s="382" t="s">
        <v>1477</v>
      </c>
      <c r="D749" s="373" t="s">
        <v>476</v>
      </c>
      <c r="E749" s="371" t="s">
        <v>644</v>
      </c>
      <c r="F749" s="337" t="s">
        <v>142</v>
      </c>
      <c r="G749" s="338"/>
      <c r="H749" s="436" t="s">
        <v>76</v>
      </c>
      <c r="I749" s="359" t="str">
        <f>_xlfn.XLOOKUP(H749,$Q$4:$Q$23,$R$4:$R$23)</f>
        <v>Tartan Skirt Wearers</v>
      </c>
      <c r="J749" s="339" t="s">
        <v>1981</v>
      </c>
      <c r="K749" s="113"/>
      <c r="U749" s="186"/>
      <c r="V749" s="186"/>
      <c r="W749" s="186"/>
      <c r="X749" s="186"/>
    </row>
    <row r="750" spans="1:25" x14ac:dyDescent="0.35">
      <c r="A750" s="332">
        <v>718</v>
      </c>
      <c r="B750" s="333">
        <v>39</v>
      </c>
      <c r="C750" s="382" t="s">
        <v>1503</v>
      </c>
      <c r="D750" s="373" t="s">
        <v>841</v>
      </c>
      <c r="E750" s="371" t="s">
        <v>662</v>
      </c>
      <c r="F750" s="337" t="s">
        <v>143</v>
      </c>
      <c r="G750" s="338"/>
      <c r="H750" s="436" t="str">
        <f>_xlfn.SINGLE(_xlfn.XLOOKUP(A750,L:L,M:M))</f>
        <v>JB</v>
      </c>
      <c r="I750" s="359" t="str">
        <f>_xlfn.XLOOKUP(H750,$Q$4:$Q$23,$R$4:$R$23)</f>
        <v>Tartan Skirt Wearers</v>
      </c>
      <c r="J750" s="339"/>
      <c r="K750" s="113"/>
      <c r="Q750" s="308"/>
      <c r="R750" s="118"/>
      <c r="S750" s="186"/>
      <c r="T750" s="186"/>
      <c r="U750" s="186"/>
      <c r="V750" s="186"/>
      <c r="W750" s="186"/>
      <c r="X750" s="186"/>
    </row>
    <row r="751" spans="1:25" x14ac:dyDescent="0.35">
      <c r="A751" s="332">
        <v>726</v>
      </c>
      <c r="B751" s="333">
        <v>30</v>
      </c>
      <c r="C751" s="382" t="s">
        <v>1890</v>
      </c>
      <c r="D751" s="373" t="s">
        <v>684</v>
      </c>
      <c r="E751" s="371" t="s">
        <v>665</v>
      </c>
      <c r="F751" s="337" t="s">
        <v>143</v>
      </c>
      <c r="G751" s="338"/>
      <c r="H751" s="436" t="s">
        <v>76</v>
      </c>
      <c r="I751" s="359" t="str">
        <f>_xlfn.XLOOKUP(H751,$Q$4:$Q$23,$R$4:$R$23)</f>
        <v>Tartan Skirt Wearers</v>
      </c>
      <c r="J751" s="339" t="s">
        <v>1981</v>
      </c>
      <c r="K751" s="113"/>
      <c r="O751" s="181"/>
      <c r="Q751" s="308"/>
      <c r="R751" s="118"/>
      <c r="S751" s="186"/>
      <c r="T751" s="186"/>
      <c r="U751" s="186"/>
      <c r="V751" s="186"/>
      <c r="W751" s="186"/>
      <c r="X751" s="186"/>
    </row>
    <row r="752" spans="1:25" x14ac:dyDescent="0.35">
      <c r="A752" s="332">
        <v>756</v>
      </c>
      <c r="B752" s="333">
        <v>17</v>
      </c>
      <c r="C752" s="382" t="s">
        <v>1401</v>
      </c>
      <c r="D752" s="373" t="s">
        <v>716</v>
      </c>
      <c r="E752" s="371" t="s">
        <v>389</v>
      </c>
      <c r="F752" s="337" t="s">
        <v>144</v>
      </c>
      <c r="G752" s="338"/>
      <c r="H752" s="436" t="str">
        <f>_xlfn.SINGLE(_xlfn.XLOOKUP(A752,L:L,M:M))</f>
        <v>JB</v>
      </c>
      <c r="I752" s="359" t="str">
        <f>_xlfn.XLOOKUP(H752,$Q$4:$Q$23,$R$4:$R$23)</f>
        <v>Tartan Skirt Wearers</v>
      </c>
      <c r="J752" s="339"/>
      <c r="K752" s="113"/>
      <c r="O752" s="181"/>
      <c r="Q752" s="308"/>
      <c r="R752" s="118"/>
      <c r="S752" s="186"/>
      <c r="T752" s="186"/>
      <c r="U752" s="186"/>
      <c r="V752" s="186"/>
      <c r="W752" s="186"/>
      <c r="X752" s="186"/>
    </row>
    <row r="753" spans="1:24" x14ac:dyDescent="0.35">
      <c r="A753" s="332">
        <v>765</v>
      </c>
      <c r="B753" s="333">
        <v>24</v>
      </c>
      <c r="C753" s="382" t="s">
        <v>1913</v>
      </c>
      <c r="D753" s="373" t="s">
        <v>744</v>
      </c>
      <c r="E753" s="371" t="s">
        <v>393</v>
      </c>
      <c r="F753" s="337" t="s">
        <v>144</v>
      </c>
      <c r="G753" s="338" t="s">
        <v>2</v>
      </c>
      <c r="H753" s="436" t="s">
        <v>76</v>
      </c>
      <c r="I753" s="359" t="str">
        <f>_xlfn.XLOOKUP(H753,$Q$4:$Q$23,$R$4:$R$23)</f>
        <v>Tartan Skirt Wearers</v>
      </c>
      <c r="J753" s="339" t="s">
        <v>1981</v>
      </c>
      <c r="K753" s="113"/>
      <c r="O753" s="181"/>
      <c r="Q753" s="308"/>
      <c r="R753" s="118"/>
      <c r="S753" s="186"/>
      <c r="T753" s="186"/>
      <c r="U753" s="186"/>
      <c r="V753" s="186"/>
      <c r="W753" s="186"/>
      <c r="X753" s="186"/>
    </row>
    <row r="754" spans="1:24" x14ac:dyDescent="0.35">
      <c r="A754" s="332">
        <v>3</v>
      </c>
      <c r="B754" s="333">
        <v>35</v>
      </c>
      <c r="C754" s="382" t="s">
        <v>1699</v>
      </c>
      <c r="D754" s="373" t="s">
        <v>924</v>
      </c>
      <c r="E754" s="371" t="s">
        <v>207</v>
      </c>
      <c r="F754" s="337" t="s">
        <v>128</v>
      </c>
      <c r="G754" s="338"/>
      <c r="H754" s="436" t="s">
        <v>59</v>
      </c>
      <c r="I754" s="359" t="str">
        <f>_xlfn.XLOOKUP(H754,$Q$4:$Q$23,$R$4:$R$23)</f>
        <v>Warnies</v>
      </c>
      <c r="J754" s="339" t="s">
        <v>1981</v>
      </c>
      <c r="K754" s="123"/>
      <c r="L754" s="175"/>
      <c r="O754" s="181"/>
      <c r="Q754" s="308"/>
      <c r="R754" s="118"/>
      <c r="S754" s="186"/>
      <c r="T754" s="186"/>
      <c r="U754" s="186"/>
      <c r="V754" s="186"/>
      <c r="W754" s="186"/>
      <c r="X754" s="186"/>
    </row>
    <row r="755" spans="1:24" x14ac:dyDescent="0.35">
      <c r="A755" s="332">
        <v>9</v>
      </c>
      <c r="B755" s="333">
        <v>6</v>
      </c>
      <c r="C755" s="382" t="s">
        <v>929</v>
      </c>
      <c r="D755" s="373" t="s">
        <v>657</v>
      </c>
      <c r="E755" s="371" t="s">
        <v>212</v>
      </c>
      <c r="F755" s="337" t="s">
        <v>128</v>
      </c>
      <c r="G755" s="338" t="s">
        <v>2</v>
      </c>
      <c r="H755" s="436" t="str">
        <f>_xlfn.SINGLE(_xlfn.XLOOKUP(A755,L:L,M:M))</f>
        <v>AM</v>
      </c>
      <c r="I755" s="359" t="str">
        <f>_xlfn.XLOOKUP(H755,$Q$4:$Q$23,$R$4:$R$23)</f>
        <v>Warnies</v>
      </c>
      <c r="J755" s="339"/>
      <c r="K755" s="123"/>
      <c r="L755" s="175"/>
      <c r="O755" s="181"/>
      <c r="Q755" s="308"/>
      <c r="R755" s="118"/>
      <c r="S755" s="186"/>
      <c r="T755" s="186"/>
      <c r="U755" s="186"/>
      <c r="V755" s="186"/>
      <c r="W755" s="186"/>
      <c r="X755" s="186"/>
    </row>
    <row r="756" spans="1:24" x14ac:dyDescent="0.35">
      <c r="A756" s="332">
        <v>52</v>
      </c>
      <c r="B756" s="333">
        <v>34</v>
      </c>
      <c r="C756" s="382" t="s">
        <v>966</v>
      </c>
      <c r="D756" s="373" t="s">
        <v>967</v>
      </c>
      <c r="E756" s="371" t="s">
        <v>244</v>
      </c>
      <c r="F756" s="337" t="s">
        <v>129</v>
      </c>
      <c r="G756" s="338" t="s">
        <v>2</v>
      </c>
      <c r="H756" s="436" t="s">
        <v>59</v>
      </c>
      <c r="I756" s="359" t="str">
        <f>_xlfn.XLOOKUP(H756,$Q$4:$Q$23,$R$4:$R$23)</f>
        <v>Warnies</v>
      </c>
      <c r="J756" s="339" t="s">
        <v>1981</v>
      </c>
      <c r="K756" s="123"/>
      <c r="L756" s="175"/>
      <c r="M756" s="173"/>
      <c r="N756" s="174"/>
      <c r="O756" s="181"/>
      <c r="Q756" s="308"/>
      <c r="R756" s="118"/>
      <c r="S756" s="186"/>
      <c r="T756" s="186"/>
      <c r="U756" s="186"/>
      <c r="V756" s="186"/>
      <c r="W756" s="186"/>
      <c r="X756" s="186"/>
    </row>
    <row r="757" spans="1:24" x14ac:dyDescent="0.35">
      <c r="A757" s="332">
        <v>94</v>
      </c>
      <c r="B757" s="333">
        <v>28</v>
      </c>
      <c r="C757" s="382" t="s">
        <v>1719</v>
      </c>
      <c r="D757" s="373" t="s">
        <v>1456</v>
      </c>
      <c r="E757" s="371" t="s">
        <v>556</v>
      </c>
      <c r="F757" s="337" t="s">
        <v>130</v>
      </c>
      <c r="G757" s="338" t="s">
        <v>2</v>
      </c>
      <c r="H757" s="436" t="s">
        <v>59</v>
      </c>
      <c r="I757" s="359" t="str">
        <f>_xlfn.XLOOKUP(H757,$Q$4:$Q$23,$R$4:$R$23)</f>
        <v>Warnies</v>
      </c>
      <c r="J757" s="339" t="s">
        <v>1981</v>
      </c>
      <c r="K757" s="123"/>
      <c r="L757" s="175"/>
      <c r="M757" s="173"/>
      <c r="N757" s="174"/>
      <c r="Q757" s="308"/>
      <c r="R757" s="118"/>
      <c r="S757" s="186"/>
      <c r="T757" s="186"/>
      <c r="U757" s="186"/>
      <c r="V757" s="186"/>
      <c r="W757" s="186"/>
      <c r="X757" s="186"/>
    </row>
    <row r="758" spans="1:24" x14ac:dyDescent="0.35">
      <c r="A758" s="332">
        <v>144</v>
      </c>
      <c r="B758" s="333">
        <v>23</v>
      </c>
      <c r="C758" s="382" t="s">
        <v>1051</v>
      </c>
      <c r="D758" s="373" t="s">
        <v>745</v>
      </c>
      <c r="E758" s="371" t="s">
        <v>311</v>
      </c>
      <c r="F758" s="337" t="s">
        <v>131</v>
      </c>
      <c r="G758" s="338"/>
      <c r="H758" s="436" t="str">
        <f>_xlfn.SINGLE(_xlfn.XLOOKUP(A758,L:L,M:M))</f>
        <v>AM</v>
      </c>
      <c r="I758" s="359" t="str">
        <f>_xlfn.XLOOKUP(H758,$Q$4:$Q$23,$R$4:$R$23)</f>
        <v>Warnies</v>
      </c>
      <c r="J758" s="339"/>
      <c r="K758" s="123"/>
      <c r="L758" s="175"/>
      <c r="M758" s="173"/>
      <c r="N758" s="174"/>
      <c r="Q758" s="308"/>
      <c r="R758" s="118"/>
      <c r="S758" s="186"/>
      <c r="T758" s="186"/>
      <c r="U758" s="186"/>
      <c r="V758" s="186"/>
      <c r="W758" s="186"/>
      <c r="X758" s="186"/>
    </row>
    <row r="759" spans="1:24" x14ac:dyDescent="0.35">
      <c r="A759" s="332">
        <v>148</v>
      </c>
      <c r="B759" s="333">
        <v>19</v>
      </c>
      <c r="C759" s="382" t="s">
        <v>1054</v>
      </c>
      <c r="D759" s="373" t="s">
        <v>747</v>
      </c>
      <c r="E759" s="371" t="s">
        <v>314</v>
      </c>
      <c r="F759" s="337" t="s">
        <v>131</v>
      </c>
      <c r="G759" s="338" t="s">
        <v>2</v>
      </c>
      <c r="H759" s="436" t="s">
        <v>59</v>
      </c>
      <c r="I759" s="359" t="str">
        <f>_xlfn.XLOOKUP(H759,$Q$4:$Q$23,$R$4:$R$23)</f>
        <v>Warnies</v>
      </c>
      <c r="J759" s="339" t="s">
        <v>1981</v>
      </c>
      <c r="K759" s="123"/>
      <c r="L759" s="175"/>
      <c r="M759" s="173"/>
      <c r="N759" s="174"/>
      <c r="Q759" s="308"/>
      <c r="R759" s="118"/>
      <c r="S759" s="186"/>
      <c r="T759" s="186"/>
      <c r="U759" s="186"/>
      <c r="V759" s="119"/>
      <c r="W759" s="119"/>
      <c r="X759" s="119"/>
    </row>
    <row r="760" spans="1:24" x14ac:dyDescent="0.35">
      <c r="A760" s="332">
        <v>190</v>
      </c>
      <c r="B760" s="333">
        <v>40</v>
      </c>
      <c r="C760" s="382" t="s">
        <v>1741</v>
      </c>
      <c r="D760" s="373" t="s">
        <v>838</v>
      </c>
      <c r="E760" s="371" t="s">
        <v>315</v>
      </c>
      <c r="F760" s="337" t="s">
        <v>132</v>
      </c>
      <c r="G760" s="338" t="s">
        <v>2</v>
      </c>
      <c r="H760" s="436" t="s">
        <v>59</v>
      </c>
      <c r="I760" s="359" t="str">
        <f>_xlfn.XLOOKUP(H760,$Q$4:$Q$23,$R$4:$R$23)</f>
        <v>Warnies</v>
      </c>
      <c r="J760" s="339" t="s">
        <v>1981</v>
      </c>
      <c r="K760" s="123"/>
      <c r="L760" s="175"/>
      <c r="M760" s="173"/>
      <c r="N760" s="174"/>
      <c r="Q760" s="308"/>
      <c r="R760" s="118"/>
      <c r="S760" s="186"/>
      <c r="T760" s="186"/>
      <c r="U760" s="186"/>
      <c r="V760" s="119"/>
      <c r="W760" s="119"/>
      <c r="X760" s="119"/>
    </row>
    <row r="761" spans="1:24" x14ac:dyDescent="0.35">
      <c r="A761" s="332">
        <v>229</v>
      </c>
      <c r="B761" s="333">
        <v>28</v>
      </c>
      <c r="C761" s="382" t="s">
        <v>1118</v>
      </c>
      <c r="D761" s="373" t="s">
        <v>772</v>
      </c>
      <c r="E761" s="371" t="s">
        <v>364</v>
      </c>
      <c r="F761" s="337" t="s">
        <v>133</v>
      </c>
      <c r="G761" s="338"/>
      <c r="H761" s="436" t="str">
        <f>_xlfn.SINGLE(_xlfn.XLOOKUP(A761,L:L,M:M))</f>
        <v>AM</v>
      </c>
      <c r="I761" s="359" t="str">
        <f>_xlfn.XLOOKUP(H761,$Q$4:$Q$23,$R$4:$R$23)</f>
        <v>Warnies</v>
      </c>
      <c r="J761" s="339"/>
      <c r="K761" s="123"/>
      <c r="L761" s="175"/>
      <c r="M761" s="173"/>
      <c r="N761" s="174"/>
      <c r="Q761" s="308"/>
      <c r="R761" s="118"/>
      <c r="S761" s="186"/>
      <c r="T761" s="186"/>
      <c r="U761" s="119"/>
      <c r="V761" s="119"/>
      <c r="W761" s="119"/>
      <c r="X761" s="119"/>
    </row>
    <row r="762" spans="1:24" x14ac:dyDescent="0.35">
      <c r="A762" s="332">
        <v>240</v>
      </c>
      <c r="B762" s="333">
        <v>2</v>
      </c>
      <c r="C762" s="382" t="s">
        <v>1125</v>
      </c>
      <c r="D762" s="373" t="s">
        <v>775</v>
      </c>
      <c r="E762" s="371" t="s">
        <v>170</v>
      </c>
      <c r="F762" s="337" t="s">
        <v>133</v>
      </c>
      <c r="G762" s="338"/>
      <c r="H762" s="436" t="s">
        <v>59</v>
      </c>
      <c r="I762" s="359" t="str">
        <f>_xlfn.XLOOKUP(H762,$Q$4:$Q$23,$R$4:$R$23)</f>
        <v>Warnies</v>
      </c>
      <c r="J762" s="339" t="s">
        <v>1981</v>
      </c>
      <c r="K762" s="123"/>
      <c r="L762" s="175"/>
      <c r="Q762" s="110"/>
      <c r="R762" s="121"/>
      <c r="S762" s="119"/>
      <c r="T762" s="119"/>
      <c r="U762" s="119"/>
      <c r="V762" s="119"/>
      <c r="W762" s="119"/>
      <c r="X762" s="119"/>
    </row>
    <row r="763" spans="1:24" x14ac:dyDescent="0.35">
      <c r="A763" s="332">
        <v>245</v>
      </c>
      <c r="B763" s="333">
        <v>13</v>
      </c>
      <c r="C763" s="382" t="s">
        <v>1128</v>
      </c>
      <c r="D763" s="373" t="s">
        <v>692</v>
      </c>
      <c r="E763" s="371" t="s">
        <v>231</v>
      </c>
      <c r="F763" s="337" t="s">
        <v>133</v>
      </c>
      <c r="G763" s="338"/>
      <c r="H763" s="436" t="str">
        <f>_xlfn.SINGLE(_xlfn.XLOOKUP(A763,L:L,M:M))</f>
        <v>AM</v>
      </c>
      <c r="I763" s="359" t="str">
        <f>_xlfn.XLOOKUP(H763,$Q$4:$Q$23,$R$4:$R$23)</f>
        <v>Warnies</v>
      </c>
      <c r="J763" s="339"/>
      <c r="K763" s="123"/>
      <c r="L763" s="175"/>
      <c r="Q763" s="110"/>
      <c r="R763" s="121"/>
      <c r="S763" s="119"/>
      <c r="T763" s="119"/>
      <c r="U763" s="119"/>
      <c r="V763" s="119"/>
      <c r="W763" s="119"/>
      <c r="X763" s="119"/>
    </row>
    <row r="764" spans="1:24" x14ac:dyDescent="0.35">
      <c r="A764" s="332">
        <v>287</v>
      </c>
      <c r="B764" s="333">
        <v>21</v>
      </c>
      <c r="C764" s="382" t="s">
        <v>1163</v>
      </c>
      <c r="D764" s="373" t="s">
        <v>689</v>
      </c>
      <c r="E764" s="371" t="s">
        <v>399</v>
      </c>
      <c r="F764" s="337" t="s">
        <v>135</v>
      </c>
      <c r="G764" s="338" t="s">
        <v>2</v>
      </c>
      <c r="H764" s="436" t="str">
        <f>_xlfn.SINGLE(_xlfn.XLOOKUP(A764,L:L,M:M))</f>
        <v>AM</v>
      </c>
      <c r="I764" s="359" t="str">
        <f>_xlfn.XLOOKUP(H764,$Q$4:$Q$23,$R$4:$R$23)</f>
        <v>Warnies</v>
      </c>
      <c r="J764" s="339"/>
      <c r="K764" s="123"/>
      <c r="L764" s="175"/>
      <c r="Q764" s="110"/>
      <c r="R764" s="121"/>
      <c r="S764" s="119"/>
      <c r="T764" s="119"/>
      <c r="U764" s="119"/>
      <c r="V764" s="119"/>
      <c r="W764" s="119"/>
      <c r="X764" s="119"/>
    </row>
    <row r="765" spans="1:24" x14ac:dyDescent="0.35">
      <c r="A765" s="332">
        <v>296</v>
      </c>
      <c r="B765" s="333">
        <v>24</v>
      </c>
      <c r="C765" s="382" t="s">
        <v>1170</v>
      </c>
      <c r="D765" s="373" t="s">
        <v>726</v>
      </c>
      <c r="E765" s="371" t="s">
        <v>405</v>
      </c>
      <c r="F765" s="337" t="s">
        <v>135</v>
      </c>
      <c r="G765" s="338"/>
      <c r="H765" s="436" t="s">
        <v>59</v>
      </c>
      <c r="I765" s="359" t="str">
        <f>_xlfn.XLOOKUP(H765,$Q$4:$Q$23,$R$4:$R$23)</f>
        <v>Warnies</v>
      </c>
      <c r="J765" s="339" t="s">
        <v>1981</v>
      </c>
      <c r="K765" s="91"/>
      <c r="L765" s="176"/>
      <c r="Q765" s="110"/>
      <c r="R765" s="121"/>
      <c r="S765" s="119"/>
      <c r="T765" s="119"/>
      <c r="U765" s="119"/>
      <c r="V765" s="119"/>
      <c r="W765" s="119"/>
      <c r="X765" s="119"/>
    </row>
    <row r="766" spans="1:24" x14ac:dyDescent="0.35">
      <c r="A766" s="332">
        <v>341</v>
      </c>
      <c r="B766" s="333">
        <v>18</v>
      </c>
      <c r="C766" s="382" t="s">
        <v>1202</v>
      </c>
      <c r="D766" s="373" t="s">
        <v>798</v>
      </c>
      <c r="E766" s="371" t="s">
        <v>428</v>
      </c>
      <c r="F766" s="337" t="s">
        <v>134</v>
      </c>
      <c r="G766" s="338"/>
      <c r="H766" s="436" t="str">
        <f>_xlfn.SINGLE(_xlfn.XLOOKUP(A766,L:L,M:M))</f>
        <v>AM</v>
      </c>
      <c r="I766" s="359" t="str">
        <f>_xlfn.XLOOKUP(H766,$Q$4:$Q$23,$R$4:$R$23)</f>
        <v>Warnies</v>
      </c>
      <c r="J766" s="339"/>
      <c r="K766" s="91"/>
      <c r="L766" s="176"/>
      <c r="Q766" s="110"/>
      <c r="R766" s="121"/>
      <c r="S766" s="119"/>
      <c r="T766" s="119"/>
      <c r="U766" s="119"/>
      <c r="V766" s="119"/>
      <c r="W766" s="119"/>
      <c r="X766" s="119"/>
    </row>
    <row r="767" spans="1:24" x14ac:dyDescent="0.35">
      <c r="A767" s="332">
        <v>342</v>
      </c>
      <c r="B767" s="333">
        <v>15</v>
      </c>
      <c r="C767" s="382" t="s">
        <v>1203</v>
      </c>
      <c r="D767" s="373" t="s">
        <v>729</v>
      </c>
      <c r="E767" s="371" t="s">
        <v>429</v>
      </c>
      <c r="F767" s="337" t="s">
        <v>134</v>
      </c>
      <c r="G767" s="338" t="s">
        <v>2</v>
      </c>
      <c r="H767" s="436" t="s">
        <v>59</v>
      </c>
      <c r="I767" s="359" t="str">
        <f>_xlfn.XLOOKUP(H767,$Q$4:$Q$23,$R$4:$R$23)</f>
        <v>Warnies</v>
      </c>
      <c r="J767" s="339" t="s">
        <v>1981</v>
      </c>
      <c r="K767" s="91"/>
      <c r="L767" s="176"/>
      <c r="Q767" s="110"/>
      <c r="R767" s="121"/>
      <c r="S767" s="119"/>
      <c r="T767" s="119"/>
      <c r="U767" s="119"/>
      <c r="V767" s="119"/>
      <c r="W767" s="119"/>
      <c r="X767" s="119"/>
    </row>
    <row r="768" spans="1:24" x14ac:dyDescent="0.35">
      <c r="A768" s="332">
        <v>389</v>
      </c>
      <c r="B768" s="333">
        <v>10</v>
      </c>
      <c r="C768" s="382" t="s">
        <v>1243</v>
      </c>
      <c r="D768" s="373" t="s">
        <v>809</v>
      </c>
      <c r="E768" s="371" t="s">
        <v>178</v>
      </c>
      <c r="F768" s="337" t="s">
        <v>137</v>
      </c>
      <c r="G768" s="338"/>
      <c r="H768" s="436" t="str">
        <f>_xlfn.SINGLE(_xlfn.XLOOKUP(A768,L:L,M:M))</f>
        <v>AM</v>
      </c>
      <c r="I768" s="359" t="str">
        <f>_xlfn.XLOOKUP(H768,$Q$4:$Q$23,$R$4:$R$23)</f>
        <v>Warnies</v>
      </c>
      <c r="J768" s="339"/>
      <c r="K768" s="113"/>
      <c r="Q768" s="110"/>
      <c r="R768" s="121"/>
      <c r="S768" s="119"/>
      <c r="T768" s="119"/>
      <c r="U768" s="119"/>
      <c r="V768" s="119"/>
      <c r="W768" s="119"/>
      <c r="X768" s="119"/>
    </row>
    <row r="769" spans="1:24" x14ac:dyDescent="0.35">
      <c r="A769" s="332">
        <v>393</v>
      </c>
      <c r="B769" s="333">
        <v>41</v>
      </c>
      <c r="C769" s="382" t="s">
        <v>1244</v>
      </c>
      <c r="D769" s="373" t="s">
        <v>1245</v>
      </c>
      <c r="E769" s="371" t="s">
        <v>463</v>
      </c>
      <c r="F769" s="337" t="s">
        <v>137</v>
      </c>
      <c r="G769" s="338" t="s">
        <v>2</v>
      </c>
      <c r="H769" s="436" t="s">
        <v>59</v>
      </c>
      <c r="I769" s="359" t="str">
        <f>_xlfn.XLOOKUP(H769,$Q$4:$Q$23,$R$4:$R$23)</f>
        <v>Warnies</v>
      </c>
      <c r="J769" s="339" t="s">
        <v>1981</v>
      </c>
      <c r="K769" s="113"/>
      <c r="Q769" s="110"/>
      <c r="R769" s="121"/>
      <c r="S769" s="119"/>
      <c r="T769" s="119"/>
      <c r="U769" s="119"/>
      <c r="V769" s="119"/>
      <c r="W769" s="119"/>
      <c r="X769" s="119"/>
    </row>
    <row r="770" spans="1:24" x14ac:dyDescent="0.35">
      <c r="A770" s="332">
        <v>415</v>
      </c>
      <c r="B770" s="333">
        <v>17</v>
      </c>
      <c r="C770" s="382" t="s">
        <v>1267</v>
      </c>
      <c r="D770" s="373" t="s">
        <v>253</v>
      </c>
      <c r="E770" s="371" t="s">
        <v>482</v>
      </c>
      <c r="F770" s="337" t="s">
        <v>137</v>
      </c>
      <c r="G770" s="338"/>
      <c r="H770" s="436" t="str">
        <f>_xlfn.SINGLE(_xlfn.XLOOKUP(A770,L:L,M:M))</f>
        <v>AM</v>
      </c>
      <c r="I770" s="359" t="str">
        <f>_xlfn.XLOOKUP(H770,$Q$4:$Q$23,$R$4:$R$23)</f>
        <v>Warnies</v>
      </c>
      <c r="J770" s="339"/>
      <c r="K770" s="113"/>
      <c r="Q770" s="110"/>
      <c r="R770" s="121"/>
      <c r="S770" s="119"/>
      <c r="T770" s="119"/>
      <c r="U770" s="119"/>
      <c r="V770" s="119"/>
      <c r="W770" s="119"/>
      <c r="X770" s="119"/>
    </row>
    <row r="771" spans="1:24" x14ac:dyDescent="0.35">
      <c r="A771" s="332">
        <v>423</v>
      </c>
      <c r="B771" s="333">
        <v>7</v>
      </c>
      <c r="C771" s="382" t="s">
        <v>1274</v>
      </c>
      <c r="D771" s="373" t="s">
        <v>689</v>
      </c>
      <c r="E771" s="371" t="s">
        <v>486</v>
      </c>
      <c r="F771" s="337" t="s">
        <v>137</v>
      </c>
      <c r="G771" s="338"/>
      <c r="H771" s="436" t="str">
        <f>_xlfn.SINGLE(_xlfn.XLOOKUP(A771,L:L,M:M))</f>
        <v>AM</v>
      </c>
      <c r="I771" s="359" t="str">
        <f>_xlfn.XLOOKUP(H771,$Q$4:$Q$23,$R$4:$R$23)</f>
        <v>Warnies</v>
      </c>
      <c r="J771" s="339"/>
      <c r="K771" s="113"/>
      <c r="Q771" s="110"/>
      <c r="R771" s="121"/>
      <c r="S771" s="119"/>
      <c r="T771" s="119"/>
      <c r="U771" s="119"/>
      <c r="V771" s="119"/>
      <c r="W771" s="119"/>
      <c r="X771" s="119"/>
    </row>
    <row r="772" spans="1:24" x14ac:dyDescent="0.35">
      <c r="A772" s="332">
        <v>433</v>
      </c>
      <c r="B772" s="333">
        <v>34</v>
      </c>
      <c r="C772" s="382" t="s">
        <v>1283</v>
      </c>
      <c r="D772" s="373" t="s">
        <v>742</v>
      </c>
      <c r="E772" s="371" t="s">
        <v>490</v>
      </c>
      <c r="F772" s="337" t="s">
        <v>137</v>
      </c>
      <c r="G772" s="338"/>
      <c r="H772" s="436" t="s">
        <v>59</v>
      </c>
      <c r="I772" s="359" t="str">
        <f>_xlfn.XLOOKUP(H772,$Q$4:$Q$23,$R$4:$R$23)</f>
        <v>Warnies</v>
      </c>
      <c r="J772" s="339"/>
      <c r="K772" s="113"/>
      <c r="Q772" s="110"/>
      <c r="R772" s="121"/>
      <c r="S772" s="119"/>
      <c r="T772" s="119"/>
      <c r="U772" s="119"/>
      <c r="V772" s="119"/>
      <c r="W772" s="119"/>
      <c r="X772" s="119"/>
    </row>
    <row r="773" spans="1:24" x14ac:dyDescent="0.35">
      <c r="A773" s="332">
        <v>436</v>
      </c>
      <c r="B773" s="333">
        <v>5</v>
      </c>
      <c r="C773" s="382" t="s">
        <v>1285</v>
      </c>
      <c r="D773" s="373" t="s">
        <v>712</v>
      </c>
      <c r="E773" s="371" t="s">
        <v>492</v>
      </c>
      <c r="F773" s="337" t="s">
        <v>137</v>
      </c>
      <c r="G773" s="340"/>
      <c r="H773" s="437" t="str">
        <f>_xlfn.SINGLE(_xlfn.XLOOKUP(A773,L:L,M:M))</f>
        <v>AM</v>
      </c>
      <c r="I773" s="359" t="str">
        <f>_xlfn.XLOOKUP(H773,$Q$4:$Q$23,$R$4:$R$23)</f>
        <v>Warnies</v>
      </c>
      <c r="J773" s="339"/>
      <c r="K773" s="113"/>
      <c r="O773" s="182"/>
      <c r="Q773" s="110"/>
      <c r="R773" s="121"/>
      <c r="S773" s="119"/>
      <c r="T773" s="119"/>
      <c r="U773" s="119"/>
      <c r="V773" s="119"/>
      <c r="W773" s="119"/>
      <c r="X773" s="119"/>
    </row>
    <row r="774" spans="1:24" x14ac:dyDescent="0.35">
      <c r="A774" s="332">
        <v>442</v>
      </c>
      <c r="B774" s="333">
        <v>25</v>
      </c>
      <c r="C774" s="382" t="s">
        <v>1327</v>
      </c>
      <c r="D774" s="373" t="s">
        <v>913</v>
      </c>
      <c r="E774" s="371" t="s">
        <v>894</v>
      </c>
      <c r="F774" s="337" t="s">
        <v>1547</v>
      </c>
      <c r="G774" s="338"/>
      <c r="H774" s="436" t="str">
        <f>_xlfn.SINGLE(_xlfn.XLOOKUP(A774,L:L,M:M))</f>
        <v>AM</v>
      </c>
      <c r="I774" s="359" t="str">
        <f>_xlfn.XLOOKUP(H774,$Q$4:$Q$23,$R$4:$R$23)</f>
        <v>Warnies</v>
      </c>
      <c r="J774" s="339"/>
      <c r="K774" s="113"/>
      <c r="O774" s="182"/>
      <c r="Q774" s="110"/>
      <c r="R774" s="121"/>
      <c r="S774" s="119"/>
      <c r="T774" s="119"/>
      <c r="U774" s="119"/>
      <c r="V774" s="119"/>
      <c r="W774" s="119"/>
      <c r="X774" s="119"/>
    </row>
    <row r="775" spans="1:24" x14ac:dyDescent="0.35">
      <c r="A775" s="332">
        <v>447</v>
      </c>
      <c r="B775" s="333">
        <v>18</v>
      </c>
      <c r="C775" s="382" t="s">
        <v>1330</v>
      </c>
      <c r="D775" s="373" t="s">
        <v>685</v>
      </c>
      <c r="E775" s="371" t="s">
        <v>175</v>
      </c>
      <c r="F775" s="337" t="s">
        <v>1547</v>
      </c>
      <c r="G775" s="338" t="s">
        <v>2</v>
      </c>
      <c r="H775" s="436" t="s">
        <v>59</v>
      </c>
      <c r="I775" s="359" t="str">
        <f>_xlfn.XLOOKUP(H775,$Q$4:$Q$23,$R$4:$R$23)</f>
        <v>Warnies</v>
      </c>
      <c r="J775" s="339" t="s">
        <v>1981</v>
      </c>
      <c r="K775" s="113"/>
      <c r="O775" s="182"/>
      <c r="Q775" s="110"/>
      <c r="R775" s="121"/>
      <c r="S775" s="119"/>
      <c r="T775" s="119"/>
      <c r="U775" s="119"/>
      <c r="V775" s="119"/>
      <c r="W775" s="119"/>
      <c r="X775" s="119"/>
    </row>
    <row r="776" spans="1:24" x14ac:dyDescent="0.35">
      <c r="A776" s="332">
        <v>449</v>
      </c>
      <c r="B776" s="333">
        <v>16</v>
      </c>
      <c r="C776" s="382" t="s">
        <v>1333</v>
      </c>
      <c r="D776" s="373" t="s">
        <v>700</v>
      </c>
      <c r="E776" s="371" t="s">
        <v>896</v>
      </c>
      <c r="F776" s="337" t="s">
        <v>1547</v>
      </c>
      <c r="G776" s="338"/>
      <c r="H776" s="436" t="str">
        <f>_xlfn.SINGLE(_xlfn.XLOOKUP(A776,L:L,M:M))</f>
        <v>AM</v>
      </c>
      <c r="I776" s="359" t="str">
        <f>_xlfn.XLOOKUP(H776,$Q$4:$Q$23,$R$4:$R$23)</f>
        <v>Warnies</v>
      </c>
      <c r="J776" s="339"/>
      <c r="K776" s="113"/>
      <c r="O776" s="182"/>
      <c r="Q776" s="110"/>
      <c r="R776" s="121"/>
      <c r="S776" s="119"/>
      <c r="T776" s="119"/>
      <c r="U776" s="119"/>
      <c r="V776" s="119"/>
      <c r="W776" s="119"/>
      <c r="X776" s="119"/>
    </row>
    <row r="777" spans="1:24" x14ac:dyDescent="0.35">
      <c r="A777" s="332">
        <v>463</v>
      </c>
      <c r="B777" s="333">
        <v>2</v>
      </c>
      <c r="C777" s="382" t="s">
        <v>1808</v>
      </c>
      <c r="D777" s="373" t="s">
        <v>802</v>
      </c>
      <c r="E777" s="371" t="s">
        <v>427</v>
      </c>
      <c r="F777" s="337" t="s">
        <v>1547</v>
      </c>
      <c r="G777" s="338" t="s">
        <v>2</v>
      </c>
      <c r="H777" s="436" t="s">
        <v>59</v>
      </c>
      <c r="I777" s="359" t="str">
        <f>_xlfn.XLOOKUP(H777,$Q$4:$Q$23,$R$4:$R$23)</f>
        <v>Warnies</v>
      </c>
      <c r="J777" s="339"/>
      <c r="K777" s="113"/>
      <c r="O777" s="182"/>
      <c r="Q777" s="110"/>
      <c r="R777" s="121"/>
      <c r="S777" s="119"/>
      <c r="T777" s="119"/>
      <c r="U777" s="119"/>
      <c r="V777" s="119"/>
      <c r="W777" s="119"/>
      <c r="X777" s="119"/>
    </row>
    <row r="778" spans="1:24" x14ac:dyDescent="0.35">
      <c r="A778" s="332">
        <v>482</v>
      </c>
      <c r="B778" s="333">
        <v>14</v>
      </c>
      <c r="C778" s="382" t="s">
        <v>1287</v>
      </c>
      <c r="D778" s="373" t="s">
        <v>716</v>
      </c>
      <c r="E778" s="371" t="s">
        <v>516</v>
      </c>
      <c r="F778" s="337" t="s">
        <v>138</v>
      </c>
      <c r="G778" s="338"/>
      <c r="H778" s="436" t="s">
        <v>59</v>
      </c>
      <c r="I778" s="359" t="str">
        <f>_xlfn.XLOOKUP(H778,$Q$4:$Q$23,$R$4:$R$23)</f>
        <v>Warnies</v>
      </c>
      <c r="J778" s="339" t="s">
        <v>1981</v>
      </c>
      <c r="K778" s="113"/>
      <c r="Q778" s="110"/>
      <c r="R778" s="121"/>
      <c r="S778" s="119"/>
      <c r="T778" s="119"/>
      <c r="U778" s="119"/>
      <c r="V778" s="119"/>
      <c r="W778" s="119"/>
      <c r="X778" s="119"/>
    </row>
    <row r="779" spans="1:24" x14ac:dyDescent="0.35">
      <c r="A779" s="332">
        <v>527</v>
      </c>
      <c r="B779" s="333">
        <v>40</v>
      </c>
      <c r="C779" s="382" t="s">
        <v>1827</v>
      </c>
      <c r="D779" s="373" t="s">
        <v>1671</v>
      </c>
      <c r="E779" s="371" t="s">
        <v>1600</v>
      </c>
      <c r="F779" s="337" t="s">
        <v>139</v>
      </c>
      <c r="G779" s="338" t="s">
        <v>2</v>
      </c>
      <c r="H779" s="436" t="s">
        <v>59</v>
      </c>
      <c r="I779" s="359" t="str">
        <f>_xlfn.XLOOKUP(H779,$Q$4:$Q$23,$R$4:$R$23)</f>
        <v>Warnies</v>
      </c>
      <c r="J779" s="339" t="s">
        <v>1981</v>
      </c>
      <c r="K779" s="113"/>
      <c r="Q779" s="110"/>
      <c r="R779" s="121"/>
      <c r="S779" s="119"/>
      <c r="T779" s="119"/>
      <c r="U779" s="119"/>
      <c r="V779" s="119"/>
      <c r="W779" s="119"/>
      <c r="X779" s="119"/>
    </row>
    <row r="780" spans="1:24" x14ac:dyDescent="0.35">
      <c r="A780" s="332">
        <v>537</v>
      </c>
      <c r="B780" s="333">
        <v>28</v>
      </c>
      <c r="C780" s="382" t="s">
        <v>1365</v>
      </c>
      <c r="D780" s="373" t="s">
        <v>839</v>
      </c>
      <c r="E780" s="371" t="s">
        <v>557</v>
      </c>
      <c r="F780" s="337" t="s">
        <v>139</v>
      </c>
      <c r="G780" s="338"/>
      <c r="H780" s="436" t="str">
        <f>_xlfn.XLOOKUP(A780,L:L,M:M)</f>
        <v>AM</v>
      </c>
      <c r="I780" s="359" t="str">
        <f>_xlfn.XLOOKUP(H780,$Q$4:$Q$23,$R$4:$R$23)</f>
        <v>Warnies</v>
      </c>
      <c r="J780" s="339"/>
      <c r="K780" s="113"/>
      <c r="O780" s="182"/>
      <c r="Q780" s="110"/>
      <c r="R780" s="121"/>
      <c r="S780" s="119"/>
      <c r="T780" s="119"/>
      <c r="U780" s="119"/>
      <c r="V780" s="119"/>
      <c r="W780" s="119"/>
      <c r="X780" s="119"/>
    </row>
    <row r="781" spans="1:24" x14ac:dyDescent="0.35">
      <c r="A781" s="332">
        <v>566</v>
      </c>
      <c r="B781" s="333">
        <v>25</v>
      </c>
      <c r="C781" s="382" t="s">
        <v>1387</v>
      </c>
      <c r="D781" s="373" t="s">
        <v>719</v>
      </c>
      <c r="E781" s="371" t="s">
        <v>575</v>
      </c>
      <c r="F781" s="337" t="s">
        <v>139</v>
      </c>
      <c r="G781" s="338"/>
      <c r="H781" s="436" t="str">
        <f>_xlfn.SINGLE(_xlfn.XLOOKUP(A781,L:L,M:M))</f>
        <v>AM</v>
      </c>
      <c r="I781" s="359" t="str">
        <f>_xlfn.XLOOKUP(H781,$Q$4:$Q$23,$R$4:$R$23)</f>
        <v>Warnies</v>
      </c>
      <c r="J781" s="339"/>
      <c r="K781" s="113"/>
      <c r="Q781" s="110"/>
      <c r="R781" s="121"/>
      <c r="S781" s="119"/>
      <c r="T781" s="119"/>
      <c r="U781" s="119"/>
      <c r="V781" s="119"/>
      <c r="W781" s="119"/>
      <c r="X781" s="119"/>
    </row>
    <row r="782" spans="1:24" x14ac:dyDescent="0.35">
      <c r="A782" s="332">
        <v>571</v>
      </c>
      <c r="B782" s="333">
        <v>43</v>
      </c>
      <c r="C782" s="382" t="s">
        <v>1840</v>
      </c>
      <c r="D782" s="373" t="s">
        <v>1241</v>
      </c>
      <c r="E782" s="371" t="s">
        <v>578</v>
      </c>
      <c r="F782" s="337" t="s">
        <v>140</v>
      </c>
      <c r="G782" s="340" t="s">
        <v>2</v>
      </c>
      <c r="H782" s="436" t="s">
        <v>59</v>
      </c>
      <c r="I782" s="359" t="str">
        <f>_xlfn.XLOOKUP(H782,$Q$4:$Q$23,$R$4:$R$23)</f>
        <v>Warnies</v>
      </c>
      <c r="J782" s="339" t="s">
        <v>1981</v>
      </c>
      <c r="K782" s="113"/>
      <c r="Q782" s="110"/>
      <c r="R782" s="121"/>
      <c r="S782" s="119"/>
      <c r="T782" s="119"/>
      <c r="U782" s="119"/>
      <c r="V782" s="119"/>
      <c r="W782" s="119"/>
      <c r="X782" s="119"/>
    </row>
    <row r="783" spans="1:24" x14ac:dyDescent="0.35">
      <c r="A783" s="332">
        <v>599</v>
      </c>
      <c r="B783" s="333">
        <v>5</v>
      </c>
      <c r="C783" s="382" t="s">
        <v>1413</v>
      </c>
      <c r="D783" s="373" t="s">
        <v>716</v>
      </c>
      <c r="E783" s="371" t="s">
        <v>595</v>
      </c>
      <c r="F783" s="337" t="s">
        <v>140</v>
      </c>
      <c r="G783" s="338"/>
      <c r="H783" s="436" t="str">
        <f>_xlfn.SINGLE(_xlfn.XLOOKUP(A783,L:L,M:M))</f>
        <v>AM</v>
      </c>
      <c r="I783" s="359" t="str">
        <f>_xlfn.XLOOKUP(H783,$Q$4:$Q$23,$R$4:$R$23)</f>
        <v>Warnies</v>
      </c>
      <c r="J783" s="339"/>
      <c r="K783" s="113"/>
      <c r="M783" s="283"/>
      <c r="N783" s="284"/>
      <c r="Q783" s="110"/>
      <c r="R783" s="121"/>
      <c r="S783" s="119"/>
      <c r="T783" s="119"/>
      <c r="U783" s="119"/>
      <c r="V783" s="119"/>
      <c r="W783" s="119"/>
      <c r="X783" s="119"/>
    </row>
    <row r="784" spans="1:24" x14ac:dyDescent="0.35">
      <c r="A784" s="332">
        <v>611</v>
      </c>
      <c r="B784" s="333"/>
      <c r="C784" s="382" t="s">
        <v>1855</v>
      </c>
      <c r="D784" s="373" t="s">
        <v>1656</v>
      </c>
      <c r="E784" s="371" t="s">
        <v>1636</v>
      </c>
      <c r="F784" s="337" t="s">
        <v>141</v>
      </c>
      <c r="G784" s="338" t="s">
        <v>2</v>
      </c>
      <c r="H784" s="436" t="s">
        <v>59</v>
      </c>
      <c r="I784" s="359" t="str">
        <f>_xlfn.XLOOKUP(H784,$Q$4:$Q$23,$R$4:$R$23)</f>
        <v>Warnies</v>
      </c>
      <c r="J784" s="339" t="s">
        <v>1981</v>
      </c>
      <c r="K784" s="113"/>
      <c r="Q784" s="110"/>
      <c r="R784" s="121"/>
      <c r="S784" s="119"/>
      <c r="T784" s="119"/>
      <c r="U784" s="119"/>
      <c r="V784" s="187"/>
      <c r="W784" s="187"/>
      <c r="X784" s="187"/>
    </row>
    <row r="785" spans="1:45" x14ac:dyDescent="0.35">
      <c r="A785" s="332">
        <v>626</v>
      </c>
      <c r="B785" s="333">
        <v>42</v>
      </c>
      <c r="C785" s="382" t="s">
        <v>1861</v>
      </c>
      <c r="D785" s="373" t="s">
        <v>1273</v>
      </c>
      <c r="E785" s="371" t="s">
        <v>606</v>
      </c>
      <c r="F785" s="337" t="s">
        <v>141</v>
      </c>
      <c r="G785" s="338" t="s">
        <v>2</v>
      </c>
      <c r="H785" s="436" t="str">
        <f>_xlfn.SINGLE(_xlfn.XLOOKUP(A785,L:L,M:M))</f>
        <v>AM</v>
      </c>
      <c r="I785" s="359" t="str">
        <f>_xlfn.XLOOKUP(H785,$Q$4:$Q$23,$R$4:$R$23)</f>
        <v>Warnies</v>
      </c>
      <c r="J785" s="339"/>
      <c r="K785" s="113"/>
      <c r="M785" s="283"/>
      <c r="N785" s="284"/>
      <c r="Q785" s="110"/>
      <c r="R785" s="121"/>
      <c r="S785" s="121"/>
      <c r="T785" s="121"/>
      <c r="U785" s="121"/>
      <c r="V785" s="121"/>
      <c r="W785" s="121"/>
      <c r="X785" s="121"/>
      <c r="Y785" s="121"/>
      <c r="Z785" s="121"/>
      <c r="AA785" s="110"/>
      <c r="AB785" s="110"/>
      <c r="AH785"/>
      <c r="AS785" s="10"/>
    </row>
    <row r="786" spans="1:45" x14ac:dyDescent="0.35">
      <c r="A786" s="332">
        <v>646</v>
      </c>
      <c r="B786" s="333">
        <v>26</v>
      </c>
      <c r="C786" s="382" t="s">
        <v>1866</v>
      </c>
      <c r="D786" s="373" t="s">
        <v>1631</v>
      </c>
      <c r="E786" s="371" t="s">
        <v>1630</v>
      </c>
      <c r="F786" s="337" t="s">
        <v>141</v>
      </c>
      <c r="G786" s="338" t="s">
        <v>2</v>
      </c>
      <c r="H786" s="436" t="s">
        <v>59</v>
      </c>
      <c r="I786" s="359" t="str">
        <f>_xlfn.XLOOKUP(H786,$Q$4:$Q$23,$R$4:$R$23)</f>
        <v>Warnies</v>
      </c>
      <c r="J786" s="339" t="s">
        <v>1981</v>
      </c>
      <c r="K786" s="113"/>
      <c r="M786" s="285"/>
      <c r="N786" s="286"/>
      <c r="P786" s="354"/>
      <c r="Q786" s="110"/>
      <c r="R786" s="121"/>
      <c r="S786" s="119"/>
      <c r="T786" s="119"/>
      <c r="U786" s="187"/>
      <c r="V786" s="119"/>
      <c r="W786" s="119"/>
      <c r="X786" s="119"/>
    </row>
    <row r="787" spans="1:45" x14ac:dyDescent="0.35">
      <c r="A787" s="332">
        <v>690</v>
      </c>
      <c r="B787" s="333">
        <v>24</v>
      </c>
      <c r="C787" s="382" t="s">
        <v>1482</v>
      </c>
      <c r="D787" s="373" t="s">
        <v>874</v>
      </c>
      <c r="E787" s="371" t="s">
        <v>646</v>
      </c>
      <c r="F787" s="337" t="s">
        <v>142</v>
      </c>
      <c r="G787" s="340"/>
      <c r="H787" s="436" t="s">
        <v>59</v>
      </c>
      <c r="I787" s="359" t="str">
        <f>_xlfn.XLOOKUP(H787,$Q$4:$Q$23,$R$4:$R$23)</f>
        <v>Warnies</v>
      </c>
      <c r="J787" s="339" t="s">
        <v>1981</v>
      </c>
      <c r="K787" s="113"/>
      <c r="Q787" s="110"/>
      <c r="R787" s="121"/>
      <c r="S787" s="119"/>
      <c r="T787" s="119"/>
      <c r="U787" s="119"/>
      <c r="V787" s="119"/>
      <c r="W787" s="119"/>
      <c r="X787" s="119"/>
    </row>
    <row r="788" spans="1:45" x14ac:dyDescent="0.35">
      <c r="A788" s="332">
        <v>696</v>
      </c>
      <c r="B788" s="333">
        <v>37</v>
      </c>
      <c r="C788" s="382" t="s">
        <v>1488</v>
      </c>
      <c r="D788" s="373" t="s">
        <v>727</v>
      </c>
      <c r="E788" s="371" t="s">
        <v>158</v>
      </c>
      <c r="F788" s="337" t="s">
        <v>142</v>
      </c>
      <c r="G788" s="338" t="s">
        <v>2</v>
      </c>
      <c r="H788" s="436" t="str">
        <f>_xlfn.SINGLE(_xlfn.XLOOKUP(A788,L:L,M:M))</f>
        <v>AM</v>
      </c>
      <c r="I788" s="359" t="str">
        <f>_xlfn.XLOOKUP(H788,$Q$4:$Q$23,$R$4:$R$23)</f>
        <v>Warnies</v>
      </c>
      <c r="J788" s="339"/>
      <c r="K788" s="113"/>
      <c r="M788" s="285"/>
      <c r="N788" s="286"/>
      <c r="Q788" s="310"/>
      <c r="R788" s="124"/>
      <c r="S788" s="187"/>
      <c r="T788" s="187"/>
      <c r="U788" s="119"/>
      <c r="V788" s="119"/>
      <c r="W788" s="119"/>
      <c r="X788" s="119"/>
    </row>
    <row r="789" spans="1:45" x14ac:dyDescent="0.35">
      <c r="A789" s="332">
        <v>722</v>
      </c>
      <c r="B789" s="333">
        <v>8</v>
      </c>
      <c r="C789" s="382" t="s">
        <v>1017</v>
      </c>
      <c r="D789" s="373" t="s">
        <v>731</v>
      </c>
      <c r="E789" s="371" t="s">
        <v>185</v>
      </c>
      <c r="F789" s="337" t="s">
        <v>143</v>
      </c>
      <c r="G789" s="338"/>
      <c r="H789" s="436" t="str">
        <f>_xlfn.SINGLE(_xlfn.XLOOKUP(A789,L:L,M:M))</f>
        <v>AM</v>
      </c>
      <c r="I789" s="359" t="str">
        <f>_xlfn.XLOOKUP(H789,$Q$4:$Q$23,$R$4:$R$23)</f>
        <v>Warnies</v>
      </c>
      <c r="J789" s="339"/>
      <c r="K789" s="113"/>
      <c r="Q789" s="110"/>
      <c r="R789" s="121"/>
      <c r="S789" s="119"/>
      <c r="T789" s="119"/>
      <c r="U789" s="119"/>
      <c r="V789" s="119"/>
      <c r="W789" s="119"/>
      <c r="X789" s="119"/>
    </row>
    <row r="790" spans="1:45" x14ac:dyDescent="0.35">
      <c r="A790" s="332">
        <v>732</v>
      </c>
      <c r="B790" s="333">
        <v>28</v>
      </c>
      <c r="C790" s="382" t="s">
        <v>1891</v>
      </c>
      <c r="D790" s="373" t="s">
        <v>1652</v>
      </c>
      <c r="E790" s="371" t="s">
        <v>670</v>
      </c>
      <c r="F790" s="337" t="s">
        <v>143</v>
      </c>
      <c r="G790" s="338"/>
      <c r="H790" s="436" t="s">
        <v>59</v>
      </c>
      <c r="I790" s="359" t="str">
        <f>_xlfn.XLOOKUP(H790,$Q$4:$Q$23,$R$4:$R$23)</f>
        <v>Warnies</v>
      </c>
      <c r="J790" s="339" t="s">
        <v>1981</v>
      </c>
      <c r="K790" s="113"/>
    </row>
    <row r="791" spans="1:45" x14ac:dyDescent="0.35">
      <c r="A791" s="332">
        <v>735</v>
      </c>
      <c r="B791" s="333">
        <v>2</v>
      </c>
      <c r="C791" s="382" t="s">
        <v>1519</v>
      </c>
      <c r="D791" s="373" t="s">
        <v>879</v>
      </c>
      <c r="E791" s="371" t="s">
        <v>671</v>
      </c>
      <c r="F791" s="337" t="s">
        <v>143</v>
      </c>
      <c r="G791" s="338"/>
      <c r="H791" s="436" t="str">
        <f>_xlfn.SINGLE(_xlfn.XLOOKUP(A791,L:L,M:M))</f>
        <v>AM</v>
      </c>
      <c r="I791" s="359" t="str">
        <f>_xlfn.XLOOKUP(H791,$Q$4:$Q$23,$R$4:$R$23)</f>
        <v>Warnies</v>
      </c>
      <c r="J791" s="339"/>
      <c r="K791" s="113"/>
    </row>
    <row r="792" spans="1:45" x14ac:dyDescent="0.35">
      <c r="A792" s="332">
        <v>766</v>
      </c>
      <c r="B792" s="333">
        <v>11</v>
      </c>
      <c r="C792" s="382" t="s">
        <v>1532</v>
      </c>
      <c r="D792" s="373" t="s">
        <v>820</v>
      </c>
      <c r="E792" s="371" t="s">
        <v>177</v>
      </c>
      <c r="F792" s="337" t="s">
        <v>144</v>
      </c>
      <c r="G792" s="338"/>
      <c r="H792" s="436" t="str">
        <f>_xlfn.SINGLE(_xlfn.XLOOKUP(A792,L:L,M:M))</f>
        <v>AM</v>
      </c>
      <c r="I792" s="359" t="str">
        <f>_xlfn.XLOOKUP(H792,$Q$4:$Q$23,$R$4:$R$23)</f>
        <v>Warnies</v>
      </c>
      <c r="J792" s="339"/>
      <c r="K792" s="113"/>
    </row>
    <row r="793" spans="1:45" x14ac:dyDescent="0.35">
      <c r="A793" s="332">
        <v>769</v>
      </c>
      <c r="B793" s="333">
        <v>41</v>
      </c>
      <c r="C793" s="382" t="s">
        <v>1916</v>
      </c>
      <c r="D793" s="373" t="s">
        <v>978</v>
      </c>
      <c r="E793" s="371" t="s">
        <v>510</v>
      </c>
      <c r="F793" s="337" t="s">
        <v>144</v>
      </c>
      <c r="G793" s="338"/>
      <c r="H793" s="436" t="s">
        <v>59</v>
      </c>
      <c r="I793" s="359" t="str">
        <f>_xlfn.XLOOKUP(H793,$Q$4:$Q$23,$R$4:$R$23)</f>
        <v>Warnies</v>
      </c>
      <c r="J793" s="339" t="s">
        <v>1981</v>
      </c>
      <c r="K793" s="113"/>
    </row>
    <row r="794" spans="1:45" x14ac:dyDescent="0.35">
      <c r="A794" s="332">
        <v>792</v>
      </c>
      <c r="B794" s="333" t="s">
        <v>1951</v>
      </c>
      <c r="C794" s="382" t="s">
        <v>987</v>
      </c>
      <c r="D794" s="373" t="s">
        <v>717</v>
      </c>
      <c r="E794" s="371" t="s">
        <v>263</v>
      </c>
      <c r="F794" s="337" t="s">
        <v>132</v>
      </c>
      <c r="G794" s="338" t="s">
        <v>2</v>
      </c>
      <c r="H794" s="436" t="s">
        <v>59</v>
      </c>
      <c r="I794" s="359" t="str">
        <f>_xlfn.XLOOKUP(H794,$Q$4:$Q$23,$R$4:$R$23)</f>
        <v>Warnies</v>
      </c>
      <c r="J794" s="339" t="s">
        <v>1981</v>
      </c>
      <c r="K794" s="113"/>
    </row>
    <row r="795" spans="1:45" x14ac:dyDescent="0.35">
      <c r="K795" s="113"/>
    </row>
    <row r="796" spans="1:45" x14ac:dyDescent="0.35">
      <c r="G796" s="346"/>
      <c r="K796" s="113"/>
    </row>
    <row r="798" spans="1:45" x14ac:dyDescent="0.35">
      <c r="G798" s="346"/>
    </row>
    <row r="806" spans="7:8" x14ac:dyDescent="0.35">
      <c r="G806" s="346"/>
      <c r="H806" s="346"/>
    </row>
    <row r="818" spans="11:16" x14ac:dyDescent="0.35">
      <c r="O818" s="112"/>
    </row>
    <row r="819" spans="11:16" x14ac:dyDescent="0.35">
      <c r="O819" s="287"/>
    </row>
    <row r="823" spans="11:16" x14ac:dyDescent="0.35">
      <c r="L823" s="176"/>
      <c r="M823" s="176"/>
      <c r="N823" s="288"/>
    </row>
    <row r="824" spans="11:16" x14ac:dyDescent="0.35">
      <c r="K824" s="289"/>
      <c r="L824" s="290"/>
      <c r="M824" s="290"/>
      <c r="N824" s="291"/>
      <c r="P824" s="355"/>
    </row>
    <row r="825" spans="11:16" x14ac:dyDescent="0.35">
      <c r="P825" s="356"/>
    </row>
  </sheetData>
  <sortState xmlns:xlrd2="http://schemas.microsoft.com/office/spreadsheetml/2017/richdata2" ref="A2:J825">
    <sortCondition ref="I2:I825"/>
    <sortCondition ref="A2:A825"/>
  </sortState>
  <mergeCells count="1">
    <mergeCell ref="Q2:X2"/>
  </mergeCells>
  <conditionalFormatting sqref="Q1:Q3 Q24 Q26:Q61 Q103:Q1048576">
    <cfRule type="cellIs" dxfId="10" priority="24" operator="greaterThan">
      <formula>0</formula>
    </cfRule>
  </conditionalFormatting>
  <conditionalFormatting sqref="R25">
    <cfRule type="cellIs" dxfId="9" priority="16" operator="greaterThan">
      <formula>0</formula>
    </cfRule>
  </conditionalFormatting>
  <conditionalFormatting sqref="R41">
    <cfRule type="cellIs" dxfId="8" priority="8" operator="greaterThan">
      <formula>0</formula>
    </cfRule>
  </conditionalFormatting>
  <conditionalFormatting sqref="F1">
    <cfRule type="containsText" dxfId="6" priority="1" operator="containsText" text="FRE">
      <formula>NOT(ISERROR(SEARCH("FRE",F1)))</formula>
    </cfRule>
    <cfRule type="cellIs" dxfId="5" priority="2" operator="lessThan">
      <formula>21</formula>
    </cfRule>
    <cfRule type="cellIs" dxfId="4" priority="3" stopIfTrue="1" operator="equal">
      <formula>"FRE"</formula>
    </cfRule>
  </conditionalFormatting>
  <conditionalFormatting sqref="I1:J1">
    <cfRule type="cellIs" dxfId="3" priority="7" stopIfTrue="1" operator="equal">
      <formula>"FRE"</formula>
    </cfRule>
  </conditionalFormatting>
  <conditionalFormatting sqref="J1">
    <cfRule type="containsText" dxfId="2" priority="4" operator="containsText" text="Freeby">
      <formula>NOT(ISERROR(SEARCH("Freeby",J1)))</formula>
    </cfRule>
    <cfRule type="containsText" dxfId="1" priority="5" operator="containsText" text="Freeby?">
      <formula>NOT(ISERROR(SEARCH("Freeby?",J1)))</formula>
    </cfRule>
    <cfRule type="cellIs" dxfId="0" priority="6" operator="lessThan">
      <formula>21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580A-E9C8-43B4-9FC6-45B77A189D4D}">
  <sheetPr codeName="Sheet11">
    <tabColor rgb="FFFFFF00"/>
  </sheetPr>
  <dimension ref="A1:U63"/>
  <sheetViews>
    <sheetView zoomScaleNormal="100" workbookViewId="0">
      <pane ySplit="1" topLeftCell="A2" activePane="bottomLeft" state="frozen"/>
      <selection activeCell="K4" sqref="K4:K25"/>
      <selection pane="bottomLeft" sqref="A1:H41"/>
    </sheetView>
  </sheetViews>
  <sheetFormatPr defaultColWidth="9.109375" defaultRowHeight="15.6" x14ac:dyDescent="0.3"/>
  <cols>
    <col min="1" max="1" width="6.6640625" style="86" customWidth="1"/>
    <col min="2" max="2" width="9.33203125" style="421" bestFit="1" customWidth="1"/>
    <col min="3" max="3" width="17" style="86" bestFit="1" customWidth="1"/>
    <col min="4" max="4" width="8" style="89" customWidth="1"/>
    <col min="5" max="5" width="8.109375" style="311" customWidth="1"/>
    <col min="6" max="6" width="9.33203125" style="311" customWidth="1"/>
    <col min="7" max="7" width="10.33203125" style="311" customWidth="1"/>
    <col min="8" max="8" width="25.33203125" style="87" customWidth="1"/>
    <col min="9" max="9" width="6.33203125" style="88" customWidth="1"/>
    <col min="10" max="10" width="6.6640625" style="85" customWidth="1"/>
    <col min="11" max="11" width="5.88671875" style="76" customWidth="1"/>
    <col min="12" max="12" width="22" style="76" bestFit="1" customWidth="1"/>
    <col min="13" max="13" width="12.88671875" style="72" customWidth="1"/>
    <col min="14" max="14" width="9.109375" style="76"/>
    <col min="15" max="15" width="14" style="76" bestFit="1" customWidth="1"/>
    <col min="16" max="16" width="9.109375" style="76"/>
    <col min="17" max="17" width="9.109375" style="77" customWidth="1"/>
    <col min="18" max="16384" width="9.109375" style="77"/>
  </cols>
  <sheetData>
    <row r="1" spans="1:21" s="74" customFormat="1" ht="16.2" thickBot="1" x14ac:dyDescent="0.35">
      <c r="A1" s="107" t="s">
        <v>1</v>
      </c>
      <c r="B1" s="419" t="s">
        <v>1976</v>
      </c>
      <c r="C1" s="440" t="s">
        <v>1977</v>
      </c>
      <c r="D1" s="416" t="s">
        <v>0</v>
      </c>
      <c r="E1" s="108" t="s">
        <v>1529</v>
      </c>
      <c r="F1" s="108" t="s">
        <v>1979</v>
      </c>
      <c r="G1" s="108" t="s">
        <v>1531</v>
      </c>
      <c r="H1" s="108" t="s">
        <v>1530</v>
      </c>
      <c r="I1" s="101"/>
      <c r="J1" s="102"/>
      <c r="K1" s="83"/>
      <c r="L1" s="103"/>
      <c r="M1" s="72"/>
      <c r="N1" s="73"/>
      <c r="O1" s="73"/>
      <c r="P1" s="73"/>
    </row>
    <row r="2" spans="1:21" x14ac:dyDescent="0.3">
      <c r="A2" s="75">
        <v>245</v>
      </c>
      <c r="B2" s="420" t="s">
        <v>692</v>
      </c>
      <c r="C2" s="316" t="s">
        <v>231</v>
      </c>
      <c r="D2" s="417" t="s">
        <v>133</v>
      </c>
      <c r="E2" s="312" t="s">
        <v>59</v>
      </c>
      <c r="F2" s="312">
        <v>1</v>
      </c>
      <c r="G2" s="313">
        <v>100</v>
      </c>
      <c r="H2" s="315" t="str">
        <f t="shared" ref="H2:H33" si="0">_xlfn.XLOOKUP(E2,$K$6:$K$25,$L$6:$L$25)</f>
        <v>Warnies</v>
      </c>
      <c r="J2" s="104" t="s">
        <v>1980</v>
      </c>
      <c r="L2" s="105"/>
    </row>
    <row r="3" spans="1:21" ht="16.2" thickBot="1" x14ac:dyDescent="0.35">
      <c r="A3" s="75">
        <v>766</v>
      </c>
      <c r="B3" s="420" t="s">
        <v>820</v>
      </c>
      <c r="C3" s="316" t="s">
        <v>177</v>
      </c>
      <c r="D3" s="417" t="s">
        <v>144</v>
      </c>
      <c r="E3" s="312" t="s">
        <v>59</v>
      </c>
      <c r="F3" s="312">
        <v>2</v>
      </c>
      <c r="G3" s="313">
        <v>100</v>
      </c>
      <c r="H3" s="315" t="str">
        <f t="shared" si="0"/>
        <v>Warnies</v>
      </c>
      <c r="J3" s="104"/>
      <c r="L3" s="83"/>
      <c r="Q3" s="78"/>
      <c r="R3" s="78"/>
      <c r="S3" s="78"/>
      <c r="T3" s="78"/>
      <c r="U3" s="78"/>
    </row>
    <row r="4" spans="1:21" ht="16.2" thickBot="1" x14ac:dyDescent="0.35">
      <c r="A4" s="75">
        <v>557</v>
      </c>
      <c r="B4" s="420" t="s">
        <v>796</v>
      </c>
      <c r="C4" s="316" t="s">
        <v>160</v>
      </c>
      <c r="D4" s="417" t="s">
        <v>139</v>
      </c>
      <c r="E4" s="312" t="s">
        <v>55</v>
      </c>
      <c r="F4" s="312">
        <v>1</v>
      </c>
      <c r="G4" s="313">
        <v>100</v>
      </c>
      <c r="H4" s="315" t="str">
        <f t="shared" si="0"/>
        <v>Northerlys</v>
      </c>
      <c r="J4" s="453" t="s">
        <v>79</v>
      </c>
      <c r="K4" s="454"/>
      <c r="L4" s="455"/>
      <c r="N4" s="456" t="s">
        <v>80</v>
      </c>
      <c r="O4" s="457"/>
    </row>
    <row r="5" spans="1:21" x14ac:dyDescent="0.3">
      <c r="A5" s="75">
        <v>107</v>
      </c>
      <c r="B5" s="420" t="s">
        <v>729</v>
      </c>
      <c r="C5" s="316" t="s">
        <v>165</v>
      </c>
      <c r="D5" s="417" t="s">
        <v>130</v>
      </c>
      <c r="E5" s="312" t="s">
        <v>55</v>
      </c>
      <c r="F5" s="312">
        <v>2</v>
      </c>
      <c r="G5" s="313">
        <v>100</v>
      </c>
      <c r="H5" s="315" t="str">
        <f t="shared" si="0"/>
        <v>Northerlys</v>
      </c>
      <c r="J5" s="106" t="s">
        <v>126</v>
      </c>
      <c r="K5" s="93" t="s">
        <v>122</v>
      </c>
      <c r="L5" s="94" t="s">
        <v>5</v>
      </c>
      <c r="N5" s="79">
        <v>2014</v>
      </c>
      <c r="O5" s="98" t="s">
        <v>81</v>
      </c>
      <c r="Q5" s="78"/>
    </row>
    <row r="6" spans="1:21" x14ac:dyDescent="0.3">
      <c r="A6" s="75">
        <v>470</v>
      </c>
      <c r="B6" s="420" t="s">
        <v>697</v>
      </c>
      <c r="C6" s="418" t="s">
        <v>907</v>
      </c>
      <c r="D6" s="417" t="s">
        <v>1547</v>
      </c>
      <c r="E6" s="312" t="s">
        <v>886</v>
      </c>
      <c r="F6" s="312">
        <v>1</v>
      </c>
      <c r="G6" s="313">
        <v>100</v>
      </c>
      <c r="H6" s="315" t="str">
        <f t="shared" si="0"/>
        <v>Pure Steel</v>
      </c>
      <c r="J6" s="96">
        <v>20</v>
      </c>
      <c r="K6" s="80" t="s">
        <v>78</v>
      </c>
      <c r="L6" s="432" t="s">
        <v>127</v>
      </c>
      <c r="N6" s="79">
        <v>2015</v>
      </c>
      <c r="O6" s="98" t="s">
        <v>82</v>
      </c>
      <c r="Q6" s="2"/>
      <c r="R6" s="2"/>
      <c r="S6" s="2"/>
      <c r="T6" s="2"/>
      <c r="U6" s="2"/>
    </row>
    <row r="7" spans="1:21" x14ac:dyDescent="0.3">
      <c r="A7" s="75">
        <v>146</v>
      </c>
      <c r="B7" s="420" t="s">
        <v>842</v>
      </c>
      <c r="C7" s="316" t="s">
        <v>563</v>
      </c>
      <c r="D7" s="417" t="s">
        <v>131</v>
      </c>
      <c r="E7" s="312" t="s">
        <v>886</v>
      </c>
      <c r="F7" s="312">
        <v>2</v>
      </c>
      <c r="G7" s="313">
        <v>10</v>
      </c>
      <c r="H7" s="315" t="str">
        <f t="shared" si="0"/>
        <v>Pure Steel</v>
      </c>
      <c r="J7" s="96">
        <v>19</v>
      </c>
      <c r="K7" s="80" t="s">
        <v>76</v>
      </c>
      <c r="L7" s="432" t="s">
        <v>77</v>
      </c>
      <c r="N7" s="79">
        <v>2016</v>
      </c>
      <c r="O7" s="98" t="s">
        <v>83</v>
      </c>
    </row>
    <row r="8" spans="1:21" x14ac:dyDescent="0.3">
      <c r="A8" s="75">
        <v>706</v>
      </c>
      <c r="B8" s="420" t="s">
        <v>676</v>
      </c>
      <c r="C8" s="316" t="s">
        <v>361</v>
      </c>
      <c r="D8" s="417" t="s">
        <v>143</v>
      </c>
      <c r="E8" s="312" t="s">
        <v>51</v>
      </c>
      <c r="F8" s="312">
        <v>1</v>
      </c>
      <c r="G8" s="313">
        <v>100</v>
      </c>
      <c r="H8" s="315" t="str">
        <f t="shared" si="0"/>
        <v>Harry Hindsights</v>
      </c>
      <c r="J8" s="95">
        <v>18</v>
      </c>
      <c r="K8" s="80" t="s">
        <v>1525</v>
      </c>
      <c r="L8" s="432" t="s">
        <v>1526</v>
      </c>
      <c r="N8" s="79">
        <v>2017</v>
      </c>
      <c r="O8" s="98" t="s">
        <v>84</v>
      </c>
    </row>
    <row r="9" spans="1:21" x14ac:dyDescent="0.3">
      <c r="A9" s="75">
        <v>445</v>
      </c>
      <c r="B9" s="420" t="s">
        <v>692</v>
      </c>
      <c r="C9" s="316" t="s">
        <v>895</v>
      </c>
      <c r="D9" s="417" t="s">
        <v>1547</v>
      </c>
      <c r="E9" s="312" t="s">
        <v>51</v>
      </c>
      <c r="F9" s="312">
        <v>2</v>
      </c>
      <c r="G9" s="313">
        <v>100</v>
      </c>
      <c r="H9" s="315" t="str">
        <f t="shared" si="0"/>
        <v>Harry Hindsights</v>
      </c>
      <c r="J9" s="95">
        <v>17</v>
      </c>
      <c r="K9" s="80" t="s">
        <v>118</v>
      </c>
      <c r="L9" s="432" t="s">
        <v>148</v>
      </c>
      <c r="N9" s="79">
        <v>2018</v>
      </c>
      <c r="O9" s="98" t="s">
        <v>81</v>
      </c>
    </row>
    <row r="10" spans="1:21" x14ac:dyDescent="0.3">
      <c r="A10" s="75">
        <v>114</v>
      </c>
      <c r="B10" s="420" t="s">
        <v>697</v>
      </c>
      <c r="C10" s="316" t="s">
        <v>289</v>
      </c>
      <c r="D10" s="417" t="s">
        <v>130</v>
      </c>
      <c r="E10" s="312" t="s">
        <v>62</v>
      </c>
      <c r="F10" s="312">
        <v>1</v>
      </c>
      <c r="G10" s="313">
        <v>100</v>
      </c>
      <c r="H10" s="315" t="str">
        <f t="shared" si="0"/>
        <v>Flying Cyrils</v>
      </c>
      <c r="J10" s="96">
        <v>16</v>
      </c>
      <c r="K10" s="80" t="s">
        <v>70</v>
      </c>
      <c r="L10" s="432" t="s">
        <v>71</v>
      </c>
      <c r="N10" s="79">
        <v>2019</v>
      </c>
      <c r="O10" s="98" t="s">
        <v>82</v>
      </c>
      <c r="Q10" s="2"/>
      <c r="R10" s="2"/>
      <c r="S10" s="2"/>
      <c r="T10" s="2"/>
      <c r="U10" s="2"/>
    </row>
    <row r="11" spans="1:21" x14ac:dyDescent="0.3">
      <c r="A11" s="75">
        <v>322</v>
      </c>
      <c r="B11" s="420" t="s">
        <v>690</v>
      </c>
      <c r="C11" s="316" t="s">
        <v>419</v>
      </c>
      <c r="D11" s="417" t="s">
        <v>134</v>
      </c>
      <c r="E11" s="312" t="s">
        <v>62</v>
      </c>
      <c r="F11" s="312">
        <v>2</v>
      </c>
      <c r="G11" s="313">
        <v>100</v>
      </c>
      <c r="H11" s="315" t="str">
        <f t="shared" si="0"/>
        <v>Flying Cyrils</v>
      </c>
      <c r="J11" s="96">
        <v>15</v>
      </c>
      <c r="K11" s="80" t="s">
        <v>72</v>
      </c>
      <c r="L11" s="432" t="s">
        <v>73</v>
      </c>
      <c r="N11" s="79">
        <v>2020</v>
      </c>
      <c r="O11" s="98" t="s">
        <v>83</v>
      </c>
    </row>
    <row r="12" spans="1:21" x14ac:dyDescent="0.3">
      <c r="A12" s="75">
        <v>175</v>
      </c>
      <c r="B12" s="420" t="s">
        <v>756</v>
      </c>
      <c r="C12" s="316" t="s">
        <v>331</v>
      </c>
      <c r="D12" s="417" t="s">
        <v>132</v>
      </c>
      <c r="E12" s="312" t="s">
        <v>1525</v>
      </c>
      <c r="F12" s="312">
        <v>1</v>
      </c>
      <c r="G12" s="313">
        <v>100</v>
      </c>
      <c r="H12" s="315" t="str">
        <f t="shared" si="0"/>
        <v>Mozziebites</v>
      </c>
      <c r="J12" s="96">
        <v>14</v>
      </c>
      <c r="K12" s="80" t="s">
        <v>68</v>
      </c>
      <c r="L12" s="432" t="s">
        <v>69</v>
      </c>
      <c r="N12" s="79">
        <v>2021</v>
      </c>
      <c r="O12" s="98" t="s">
        <v>84</v>
      </c>
      <c r="Q12" s="78"/>
      <c r="R12" s="78"/>
      <c r="S12" s="78"/>
      <c r="T12" s="78"/>
      <c r="U12" s="78"/>
    </row>
    <row r="13" spans="1:21" x14ac:dyDescent="0.3">
      <c r="A13" s="75">
        <v>782</v>
      </c>
      <c r="B13" s="420" t="s">
        <v>1655</v>
      </c>
      <c r="C13" s="316" t="s">
        <v>515</v>
      </c>
      <c r="D13" s="417" t="s">
        <v>144</v>
      </c>
      <c r="E13" s="312" t="s">
        <v>1525</v>
      </c>
      <c r="F13" s="312">
        <v>2</v>
      </c>
      <c r="G13" s="313">
        <v>100</v>
      </c>
      <c r="H13" s="315" t="str">
        <f t="shared" si="0"/>
        <v>Mozziebites</v>
      </c>
      <c r="J13" s="96">
        <v>13</v>
      </c>
      <c r="K13" s="80" t="s">
        <v>74</v>
      </c>
      <c r="L13" s="432" t="s">
        <v>75</v>
      </c>
      <c r="N13" s="79">
        <v>2022</v>
      </c>
      <c r="O13" s="98" t="s">
        <v>81</v>
      </c>
    </row>
    <row r="14" spans="1:21" x14ac:dyDescent="0.3">
      <c r="A14" s="75">
        <v>121</v>
      </c>
      <c r="B14" s="420" t="s">
        <v>737</v>
      </c>
      <c r="C14" s="316" t="s">
        <v>296</v>
      </c>
      <c r="D14" s="417" t="s">
        <v>130</v>
      </c>
      <c r="E14" s="312" t="s">
        <v>53</v>
      </c>
      <c r="F14" s="312">
        <v>1</v>
      </c>
      <c r="G14" s="313">
        <v>100</v>
      </c>
      <c r="H14" s="315" t="str">
        <f t="shared" si="0"/>
        <v>Stinky Mullets</v>
      </c>
      <c r="J14" s="96">
        <v>12</v>
      </c>
      <c r="K14" s="80" t="s">
        <v>51</v>
      </c>
      <c r="L14" s="432" t="s">
        <v>52</v>
      </c>
      <c r="N14" s="79">
        <v>2023</v>
      </c>
      <c r="O14" s="98" t="s">
        <v>82</v>
      </c>
    </row>
    <row r="15" spans="1:21" x14ac:dyDescent="0.3">
      <c r="A15" s="75">
        <v>417</v>
      </c>
      <c r="B15" s="420" t="s">
        <v>768</v>
      </c>
      <c r="C15" s="316" t="s">
        <v>162</v>
      </c>
      <c r="D15" s="417" t="s">
        <v>137</v>
      </c>
      <c r="E15" s="312" t="s">
        <v>53</v>
      </c>
      <c r="F15" s="312">
        <v>2</v>
      </c>
      <c r="G15" s="313">
        <v>10</v>
      </c>
      <c r="H15" s="315" t="str">
        <f t="shared" si="0"/>
        <v>Stinky Mullets</v>
      </c>
      <c r="J15" s="96">
        <v>11</v>
      </c>
      <c r="K15" s="80" t="s">
        <v>64</v>
      </c>
      <c r="L15" s="432" t="s">
        <v>65</v>
      </c>
      <c r="N15" s="79">
        <v>2024</v>
      </c>
      <c r="O15" s="98" t="s">
        <v>83</v>
      </c>
    </row>
    <row r="16" spans="1:21" x14ac:dyDescent="0.3">
      <c r="A16" s="75">
        <v>232</v>
      </c>
      <c r="B16" s="420" t="s">
        <v>692</v>
      </c>
      <c r="C16" s="316" t="s">
        <v>181</v>
      </c>
      <c r="D16" s="417" t="s">
        <v>133</v>
      </c>
      <c r="E16" s="312" t="s">
        <v>76</v>
      </c>
      <c r="F16" s="312">
        <v>1</v>
      </c>
      <c r="G16" s="313">
        <v>100</v>
      </c>
      <c r="H16" s="315" t="str">
        <f t="shared" si="0"/>
        <v>Tartan Skirt Wearers</v>
      </c>
      <c r="J16" s="95">
        <v>10</v>
      </c>
      <c r="K16" s="80" t="s">
        <v>62</v>
      </c>
      <c r="L16" s="432" t="s">
        <v>63</v>
      </c>
      <c r="N16" s="255">
        <v>2025</v>
      </c>
      <c r="O16" s="256" t="s">
        <v>84</v>
      </c>
      <c r="Q16" s="2"/>
      <c r="R16" s="2"/>
      <c r="S16" s="2"/>
      <c r="T16" s="2"/>
      <c r="U16" s="2"/>
    </row>
    <row r="17" spans="1:21" x14ac:dyDescent="0.3">
      <c r="A17" s="75">
        <v>87</v>
      </c>
      <c r="B17" s="420" t="s">
        <v>722</v>
      </c>
      <c r="C17" s="316" t="s">
        <v>273</v>
      </c>
      <c r="D17" s="417" t="s">
        <v>129</v>
      </c>
      <c r="E17" s="312" t="s">
        <v>76</v>
      </c>
      <c r="F17" s="312">
        <v>2</v>
      </c>
      <c r="G17" s="313">
        <v>50</v>
      </c>
      <c r="H17" s="315" t="str">
        <f t="shared" si="0"/>
        <v>Tartan Skirt Wearers</v>
      </c>
      <c r="J17" s="95">
        <v>9</v>
      </c>
      <c r="K17" s="80" t="s">
        <v>57</v>
      </c>
      <c r="L17" s="432" t="s">
        <v>58</v>
      </c>
      <c r="N17" s="81">
        <v>2026</v>
      </c>
      <c r="O17" s="99" t="s">
        <v>81</v>
      </c>
      <c r="Q17" s="78"/>
      <c r="R17" s="78"/>
      <c r="S17" s="78"/>
      <c r="T17" s="78"/>
      <c r="U17" s="78"/>
    </row>
    <row r="18" spans="1:21" x14ac:dyDescent="0.3">
      <c r="A18" s="75">
        <v>388</v>
      </c>
      <c r="B18" s="420" t="s">
        <v>715</v>
      </c>
      <c r="C18" s="316" t="s">
        <v>180</v>
      </c>
      <c r="D18" s="417" t="s">
        <v>136</v>
      </c>
      <c r="E18" s="312" t="s">
        <v>888</v>
      </c>
      <c r="F18" s="312">
        <v>1</v>
      </c>
      <c r="G18" s="313">
        <v>100</v>
      </c>
      <c r="H18" s="315" t="str">
        <f t="shared" si="0"/>
        <v>Deatheaters</v>
      </c>
      <c r="J18" s="96">
        <v>8</v>
      </c>
      <c r="K18" s="80" t="s">
        <v>117</v>
      </c>
      <c r="L18" s="432" t="s">
        <v>119</v>
      </c>
      <c r="N18" s="81">
        <v>2027</v>
      </c>
      <c r="O18" s="99" t="s">
        <v>82</v>
      </c>
      <c r="Q18" s="78"/>
      <c r="R18" s="78"/>
      <c r="S18" s="78"/>
      <c r="T18" s="78"/>
      <c r="U18" s="78"/>
    </row>
    <row r="19" spans="1:21" ht="16.2" thickBot="1" x14ac:dyDescent="0.35">
      <c r="A19" s="75">
        <v>7</v>
      </c>
      <c r="B19" s="420" t="s">
        <v>680</v>
      </c>
      <c r="C19" s="316" t="s">
        <v>211</v>
      </c>
      <c r="D19" s="417" t="s">
        <v>128</v>
      </c>
      <c r="E19" s="312" t="s">
        <v>888</v>
      </c>
      <c r="F19" s="312">
        <v>2</v>
      </c>
      <c r="G19" s="313">
        <v>100</v>
      </c>
      <c r="H19" s="315" t="str">
        <f t="shared" si="0"/>
        <v>Deatheaters</v>
      </c>
      <c r="J19" s="96">
        <v>7</v>
      </c>
      <c r="K19" s="80" t="s">
        <v>886</v>
      </c>
      <c r="L19" s="432" t="s">
        <v>887</v>
      </c>
      <c r="N19" s="82">
        <v>2028</v>
      </c>
      <c r="O19" s="100" t="s">
        <v>83</v>
      </c>
    </row>
    <row r="20" spans="1:21" x14ac:dyDescent="0.3">
      <c r="A20" s="75">
        <v>125</v>
      </c>
      <c r="B20" s="420" t="s">
        <v>676</v>
      </c>
      <c r="C20" s="316" t="s">
        <v>191</v>
      </c>
      <c r="D20" s="417" t="s">
        <v>130</v>
      </c>
      <c r="E20" s="312" t="s">
        <v>70</v>
      </c>
      <c r="F20" s="312">
        <v>1</v>
      </c>
      <c r="G20" s="313">
        <v>100</v>
      </c>
      <c r="H20" s="315" t="str">
        <f t="shared" si="0"/>
        <v>Kurnomidafides</v>
      </c>
      <c r="J20" s="96">
        <v>6</v>
      </c>
      <c r="K20" s="80" t="s">
        <v>49</v>
      </c>
      <c r="L20" s="432" t="s">
        <v>50</v>
      </c>
      <c r="N20" s="83"/>
      <c r="O20" s="83"/>
      <c r="Q20" s="78"/>
      <c r="R20" s="78"/>
      <c r="S20" s="78"/>
      <c r="T20" s="78"/>
      <c r="U20" s="78"/>
    </row>
    <row r="21" spans="1:21" x14ac:dyDescent="0.3">
      <c r="A21" s="75">
        <v>32</v>
      </c>
      <c r="B21" s="420" t="s">
        <v>695</v>
      </c>
      <c r="C21" s="316" t="s">
        <v>230</v>
      </c>
      <c r="D21" s="417" t="s">
        <v>128</v>
      </c>
      <c r="E21" s="312" t="s">
        <v>70</v>
      </c>
      <c r="F21" s="312">
        <v>2</v>
      </c>
      <c r="G21" s="313">
        <v>10</v>
      </c>
      <c r="H21" s="315" t="str">
        <f t="shared" si="0"/>
        <v>Kurnomidafides</v>
      </c>
      <c r="J21" s="96">
        <v>5</v>
      </c>
      <c r="K21" s="80" t="s">
        <v>53</v>
      </c>
      <c r="L21" s="432" t="s">
        <v>54</v>
      </c>
      <c r="N21" s="83"/>
      <c r="O21" s="83"/>
    </row>
    <row r="22" spans="1:21" x14ac:dyDescent="0.3">
      <c r="A22" s="75">
        <v>251</v>
      </c>
      <c r="B22" s="420" t="s">
        <v>694</v>
      </c>
      <c r="C22" s="316" t="s">
        <v>375</v>
      </c>
      <c r="D22" s="417" t="s">
        <v>133</v>
      </c>
      <c r="E22" s="312" t="s">
        <v>68</v>
      </c>
      <c r="F22" s="312">
        <v>1</v>
      </c>
      <c r="G22" s="313">
        <v>100</v>
      </c>
      <c r="H22" s="315" t="str">
        <f t="shared" si="0"/>
        <v>Pluggers</v>
      </c>
      <c r="J22" s="96">
        <v>4</v>
      </c>
      <c r="K22" s="80" t="s">
        <v>66</v>
      </c>
      <c r="L22" s="432" t="s">
        <v>67</v>
      </c>
      <c r="N22" s="83"/>
      <c r="O22" s="83"/>
      <c r="Q22" s="78"/>
      <c r="R22" s="78"/>
      <c r="S22" s="78"/>
      <c r="T22" s="78"/>
      <c r="U22" s="78"/>
    </row>
    <row r="23" spans="1:21" x14ac:dyDescent="0.3">
      <c r="A23" s="75">
        <v>420</v>
      </c>
      <c r="B23" s="420" t="s">
        <v>807</v>
      </c>
      <c r="C23" s="316" t="s">
        <v>484</v>
      </c>
      <c r="D23" s="417" t="s">
        <v>137</v>
      </c>
      <c r="E23" s="312" t="s">
        <v>68</v>
      </c>
      <c r="F23" s="312">
        <v>2</v>
      </c>
      <c r="G23" s="313">
        <v>10</v>
      </c>
      <c r="H23" s="315" t="str">
        <f t="shared" si="0"/>
        <v>Pluggers</v>
      </c>
      <c r="J23" s="96">
        <v>3</v>
      </c>
      <c r="K23" s="80" t="s">
        <v>55</v>
      </c>
      <c r="L23" s="432" t="s">
        <v>56</v>
      </c>
      <c r="N23" s="83"/>
      <c r="O23" s="83"/>
    </row>
    <row r="24" spans="1:21" x14ac:dyDescent="0.3">
      <c r="A24" s="75">
        <v>286</v>
      </c>
      <c r="B24" s="420" t="s">
        <v>784</v>
      </c>
      <c r="C24" s="316" t="s">
        <v>398</v>
      </c>
      <c r="D24" s="417" t="s">
        <v>135</v>
      </c>
      <c r="E24" s="312" t="s">
        <v>57</v>
      </c>
      <c r="F24" s="312">
        <v>1</v>
      </c>
      <c r="G24" s="313">
        <v>100</v>
      </c>
      <c r="H24" s="315" t="str">
        <f t="shared" si="0"/>
        <v>Bluebaggers</v>
      </c>
      <c r="J24" s="95">
        <v>2</v>
      </c>
      <c r="K24" s="80" t="s">
        <v>59</v>
      </c>
      <c r="L24" s="432" t="s">
        <v>60</v>
      </c>
      <c r="O24" s="84"/>
    </row>
    <row r="25" spans="1:21" ht="16.2" thickBot="1" x14ac:dyDescent="0.35">
      <c r="A25" s="75">
        <v>428</v>
      </c>
      <c r="B25" s="420" t="s">
        <v>712</v>
      </c>
      <c r="C25" s="316" t="s">
        <v>172</v>
      </c>
      <c r="D25" s="417" t="s">
        <v>137</v>
      </c>
      <c r="E25" s="312" t="s">
        <v>57</v>
      </c>
      <c r="F25" s="312">
        <v>2</v>
      </c>
      <c r="G25" s="313">
        <v>100</v>
      </c>
      <c r="H25" s="315" t="str">
        <f t="shared" si="0"/>
        <v>Bluebaggers</v>
      </c>
      <c r="J25" s="367">
        <v>1</v>
      </c>
      <c r="K25" s="97" t="s">
        <v>888</v>
      </c>
      <c r="L25" s="433" t="s">
        <v>61</v>
      </c>
      <c r="O25" s="84"/>
    </row>
    <row r="26" spans="1:21" x14ac:dyDescent="0.3">
      <c r="A26" s="75">
        <v>724</v>
      </c>
      <c r="B26" s="420" t="s">
        <v>708</v>
      </c>
      <c r="C26" s="316" t="s">
        <v>198</v>
      </c>
      <c r="D26" s="417" t="s">
        <v>143</v>
      </c>
      <c r="E26" s="312" t="s">
        <v>49</v>
      </c>
      <c r="F26" s="312">
        <v>1</v>
      </c>
      <c r="G26" s="313">
        <v>10</v>
      </c>
      <c r="H26" s="315" t="str">
        <f t="shared" si="0"/>
        <v>Cousins Handcuffs</v>
      </c>
      <c r="O26" s="84"/>
      <c r="Q26" s="78"/>
      <c r="R26" s="78"/>
      <c r="S26" s="78"/>
      <c r="T26" s="78"/>
      <c r="U26" s="78"/>
    </row>
    <row r="27" spans="1:21" x14ac:dyDescent="0.3">
      <c r="A27" s="75">
        <v>196</v>
      </c>
      <c r="B27" s="420" t="s">
        <v>736</v>
      </c>
      <c r="C27" s="316" t="s">
        <v>287</v>
      </c>
      <c r="D27" s="417" t="s">
        <v>132</v>
      </c>
      <c r="E27" s="312" t="s">
        <v>49</v>
      </c>
      <c r="F27" s="312">
        <v>2</v>
      </c>
      <c r="G27" s="313">
        <v>100</v>
      </c>
      <c r="H27" s="315" t="str">
        <f t="shared" si="0"/>
        <v>Cousins Handcuffs</v>
      </c>
      <c r="O27" s="84"/>
    </row>
    <row r="28" spans="1:21" ht="14.4" x14ac:dyDescent="0.3">
      <c r="A28" s="75">
        <v>75</v>
      </c>
      <c r="B28" s="420" t="s">
        <v>715</v>
      </c>
      <c r="C28" s="316" t="s">
        <v>179</v>
      </c>
      <c r="D28" s="417" t="s">
        <v>129</v>
      </c>
      <c r="E28" s="312" t="s">
        <v>117</v>
      </c>
      <c r="F28" s="312">
        <v>1</v>
      </c>
      <c r="G28" s="313">
        <v>100</v>
      </c>
      <c r="H28" s="315" t="str">
        <f t="shared" si="0"/>
        <v>Raging Bulls</v>
      </c>
      <c r="M28" s="76"/>
    </row>
    <row r="29" spans="1:21" s="2" customFormat="1" ht="14.4" x14ac:dyDescent="0.3">
      <c r="A29" s="75">
        <v>542</v>
      </c>
      <c r="B29" s="420" t="s">
        <v>841</v>
      </c>
      <c r="C29" s="316" t="s">
        <v>562</v>
      </c>
      <c r="D29" s="417" t="s">
        <v>139</v>
      </c>
      <c r="E29" s="312" t="s">
        <v>117</v>
      </c>
      <c r="F29" s="312">
        <v>2</v>
      </c>
      <c r="G29" s="313">
        <v>20</v>
      </c>
      <c r="H29" s="315" t="str">
        <f t="shared" si="0"/>
        <v>Raging Bulls</v>
      </c>
      <c r="I29" s="88"/>
      <c r="J29" s="85"/>
      <c r="K29" s="76"/>
      <c r="L29" s="76"/>
      <c r="M29" s="76"/>
      <c r="N29" s="76"/>
      <c r="O29" s="76"/>
      <c r="P29" s="76"/>
      <c r="Q29" s="77"/>
      <c r="R29" s="77"/>
      <c r="S29" s="77"/>
      <c r="T29" s="77"/>
      <c r="U29" s="77"/>
    </row>
    <row r="30" spans="1:21" ht="14.4" x14ac:dyDescent="0.3">
      <c r="A30" s="75">
        <v>246</v>
      </c>
      <c r="B30" s="420" t="s">
        <v>732</v>
      </c>
      <c r="C30" s="316" t="s">
        <v>155</v>
      </c>
      <c r="D30" s="417" t="s">
        <v>133</v>
      </c>
      <c r="E30" s="312" t="s">
        <v>66</v>
      </c>
      <c r="F30" s="312">
        <v>1</v>
      </c>
      <c r="G30" s="313">
        <v>100</v>
      </c>
      <c r="H30" s="315" t="str">
        <f t="shared" si="0"/>
        <v>Hogans Heroes</v>
      </c>
      <c r="M30" s="76"/>
    </row>
    <row r="31" spans="1:21" ht="14.4" x14ac:dyDescent="0.3">
      <c r="A31" s="75">
        <v>181</v>
      </c>
      <c r="B31" s="420" t="s">
        <v>676</v>
      </c>
      <c r="C31" s="316" t="s">
        <v>334</v>
      </c>
      <c r="D31" s="417" t="s">
        <v>132</v>
      </c>
      <c r="E31" s="312" t="s">
        <v>66</v>
      </c>
      <c r="F31" s="312">
        <v>2</v>
      </c>
      <c r="G31" s="313">
        <v>10</v>
      </c>
      <c r="H31" s="315" t="str">
        <f t="shared" si="0"/>
        <v>Hogans Heroes</v>
      </c>
      <c r="M31" s="76"/>
      <c r="Q31" s="78"/>
      <c r="R31" s="78"/>
      <c r="S31" s="78"/>
      <c r="T31" s="78"/>
      <c r="U31" s="78"/>
    </row>
    <row r="32" spans="1:21" ht="14.4" x14ac:dyDescent="0.3">
      <c r="A32" s="75">
        <v>259</v>
      </c>
      <c r="B32" s="420" t="s">
        <v>704</v>
      </c>
      <c r="C32" s="316" t="s">
        <v>173</v>
      </c>
      <c r="D32" s="417" t="s">
        <v>135</v>
      </c>
      <c r="E32" s="312" t="s">
        <v>74</v>
      </c>
      <c r="F32" s="312">
        <v>1</v>
      </c>
      <c r="G32" s="313">
        <v>100</v>
      </c>
      <c r="H32" s="315" t="str">
        <f t="shared" si="0"/>
        <v>Spastic Eagles</v>
      </c>
      <c r="M32" s="84"/>
      <c r="N32" s="84"/>
      <c r="O32" s="84"/>
      <c r="Q32" s="78"/>
      <c r="R32" s="78"/>
      <c r="S32" s="78"/>
      <c r="T32" s="78"/>
      <c r="U32" s="78"/>
    </row>
    <row r="33" spans="1:21" s="78" customFormat="1" ht="14.4" x14ac:dyDescent="0.3">
      <c r="A33" s="75">
        <v>508</v>
      </c>
      <c r="B33" s="420" t="s">
        <v>830</v>
      </c>
      <c r="C33" s="316" t="s">
        <v>536</v>
      </c>
      <c r="D33" s="417" t="s">
        <v>138</v>
      </c>
      <c r="E33" s="312" t="s">
        <v>74</v>
      </c>
      <c r="F33" s="312">
        <v>2</v>
      </c>
      <c r="G33" s="313">
        <v>10</v>
      </c>
      <c r="H33" s="315" t="str">
        <f t="shared" si="0"/>
        <v>Spastic Eagles</v>
      </c>
      <c r="I33" s="88"/>
      <c r="J33" s="85"/>
      <c r="K33" s="76"/>
      <c r="L33" s="76"/>
      <c r="M33" s="76"/>
      <c r="N33" s="76"/>
      <c r="O33" s="76"/>
      <c r="P33" s="76"/>
      <c r="Q33" s="77"/>
      <c r="R33" s="77"/>
      <c r="S33" s="77"/>
      <c r="T33" s="77"/>
      <c r="U33" s="77"/>
    </row>
    <row r="34" spans="1:21" ht="14.4" x14ac:dyDescent="0.3">
      <c r="A34" s="75">
        <v>606</v>
      </c>
      <c r="B34" s="420" t="s">
        <v>820</v>
      </c>
      <c r="C34" s="316" t="s">
        <v>196</v>
      </c>
      <c r="D34" s="417" t="s">
        <v>140</v>
      </c>
      <c r="E34" s="312" t="s">
        <v>64</v>
      </c>
      <c r="F34" s="312">
        <v>1</v>
      </c>
      <c r="G34" s="313">
        <v>100</v>
      </c>
      <c r="H34" s="315" t="str">
        <f t="shared" ref="H34:H61" si="1">_xlfn.XLOOKUP(E34,$K$6:$K$25,$L$6:$L$25)</f>
        <v>Skylines</v>
      </c>
      <c r="M34" s="76"/>
      <c r="Q34" s="2"/>
      <c r="R34" s="2"/>
      <c r="S34" s="2"/>
      <c r="T34" s="2"/>
      <c r="U34" s="2"/>
    </row>
    <row r="35" spans="1:21" ht="14.4" x14ac:dyDescent="0.3">
      <c r="A35" s="75">
        <v>695</v>
      </c>
      <c r="B35" s="420" t="s">
        <v>817</v>
      </c>
      <c r="C35" s="316" t="s">
        <v>158</v>
      </c>
      <c r="D35" s="417" t="s">
        <v>142</v>
      </c>
      <c r="E35" s="312" t="s">
        <v>64</v>
      </c>
      <c r="F35" s="312">
        <v>2</v>
      </c>
      <c r="G35" s="313">
        <v>100</v>
      </c>
      <c r="H35" s="315" t="str">
        <f t="shared" si="1"/>
        <v>Skylines</v>
      </c>
      <c r="M35" s="84"/>
      <c r="N35" s="84"/>
      <c r="O35" s="84"/>
      <c r="P35" s="84"/>
      <c r="Q35" s="78"/>
      <c r="R35" s="78"/>
      <c r="S35" s="78"/>
      <c r="T35" s="78"/>
      <c r="U35" s="78"/>
    </row>
    <row r="36" spans="1:21" s="78" customFormat="1" ht="14.4" x14ac:dyDescent="0.3">
      <c r="A36" s="75">
        <v>20</v>
      </c>
      <c r="B36" s="420" t="s">
        <v>688</v>
      </c>
      <c r="C36" s="316" t="s">
        <v>221</v>
      </c>
      <c r="D36" s="417" t="s">
        <v>128</v>
      </c>
      <c r="E36" s="312" t="s">
        <v>78</v>
      </c>
      <c r="F36" s="312">
        <v>1</v>
      </c>
      <c r="G36" s="313">
        <v>100</v>
      </c>
      <c r="H36" s="315" t="str">
        <f t="shared" si="1"/>
        <v>Jackahammers</v>
      </c>
      <c r="I36" s="88"/>
      <c r="J36" s="85"/>
      <c r="K36" s="76"/>
      <c r="L36" s="76"/>
      <c r="M36" s="76"/>
      <c r="N36" s="76"/>
      <c r="O36" s="76"/>
      <c r="P36" s="76"/>
      <c r="Q36" s="77"/>
      <c r="R36" s="77"/>
      <c r="S36" s="77"/>
      <c r="T36" s="77"/>
      <c r="U36" s="77"/>
    </row>
    <row r="37" spans="1:21" ht="14.4" x14ac:dyDescent="0.3">
      <c r="A37" s="75">
        <v>734</v>
      </c>
      <c r="B37" s="420" t="s">
        <v>724</v>
      </c>
      <c r="C37" s="316" t="s">
        <v>151</v>
      </c>
      <c r="D37" s="417" t="s">
        <v>143</v>
      </c>
      <c r="E37" s="312" t="s">
        <v>78</v>
      </c>
      <c r="F37" s="312">
        <v>2</v>
      </c>
      <c r="G37" s="313">
        <v>20</v>
      </c>
      <c r="H37" s="315" t="str">
        <f t="shared" si="1"/>
        <v>Jackahammers</v>
      </c>
      <c r="M37" s="76"/>
    </row>
    <row r="38" spans="1:21" ht="14.4" x14ac:dyDescent="0.3">
      <c r="A38" s="75">
        <v>362</v>
      </c>
      <c r="B38" s="420" t="s">
        <v>708</v>
      </c>
      <c r="C38" s="316" t="s">
        <v>197</v>
      </c>
      <c r="D38" s="417" t="s">
        <v>136</v>
      </c>
      <c r="E38" s="312" t="s">
        <v>118</v>
      </c>
      <c r="F38" s="312">
        <v>1</v>
      </c>
      <c r="G38" s="313">
        <v>100</v>
      </c>
      <c r="H38" s="315" t="str">
        <f t="shared" si="1"/>
        <v>Go the Torps</v>
      </c>
      <c r="M38" s="76"/>
      <c r="Q38" s="78"/>
      <c r="R38" s="78"/>
      <c r="S38" s="78"/>
      <c r="T38" s="78"/>
      <c r="U38" s="78"/>
    </row>
    <row r="39" spans="1:21" ht="14.4" x14ac:dyDescent="0.3">
      <c r="A39" s="75">
        <v>421</v>
      </c>
      <c r="B39" s="420" t="s">
        <v>816</v>
      </c>
      <c r="C39" s="316" t="s">
        <v>171</v>
      </c>
      <c r="D39" s="417" t="s">
        <v>137</v>
      </c>
      <c r="E39" s="312" t="s">
        <v>118</v>
      </c>
      <c r="F39" s="312">
        <v>2</v>
      </c>
      <c r="G39" s="313">
        <v>100</v>
      </c>
      <c r="H39" s="315" t="str">
        <f t="shared" si="1"/>
        <v>Go the Torps</v>
      </c>
      <c r="M39" s="76"/>
    </row>
    <row r="40" spans="1:21" s="78" customFormat="1" ht="14.4" x14ac:dyDescent="0.3">
      <c r="A40" s="75">
        <v>272</v>
      </c>
      <c r="B40" s="420" t="s">
        <v>676</v>
      </c>
      <c r="C40" s="316" t="s">
        <v>388</v>
      </c>
      <c r="D40" s="417" t="s">
        <v>135</v>
      </c>
      <c r="E40" s="312" t="s">
        <v>72</v>
      </c>
      <c r="F40" s="312">
        <v>1</v>
      </c>
      <c r="G40" s="313">
        <v>100</v>
      </c>
      <c r="H40" s="315" t="str">
        <f t="shared" si="1"/>
        <v>Lyons Loosers</v>
      </c>
      <c r="I40" s="88"/>
      <c r="J40" s="85"/>
      <c r="K40" s="76"/>
      <c r="L40" s="76"/>
      <c r="M40" s="76"/>
      <c r="N40" s="76"/>
      <c r="O40" s="76"/>
      <c r="P40" s="76"/>
      <c r="Q40" s="77"/>
      <c r="R40" s="77"/>
      <c r="S40" s="77"/>
      <c r="T40" s="77"/>
      <c r="U40" s="77"/>
    </row>
    <row r="41" spans="1:21" s="78" customFormat="1" ht="14.4" x14ac:dyDescent="0.3">
      <c r="A41" s="75">
        <v>521</v>
      </c>
      <c r="B41" s="420" t="s">
        <v>716</v>
      </c>
      <c r="C41" s="316" t="s">
        <v>169</v>
      </c>
      <c r="D41" s="417" t="s">
        <v>138</v>
      </c>
      <c r="E41" s="312" t="s">
        <v>72</v>
      </c>
      <c r="F41" s="312">
        <v>2</v>
      </c>
      <c r="G41" s="313">
        <v>100</v>
      </c>
      <c r="H41" s="315" t="str">
        <f t="shared" si="1"/>
        <v>Lyons Loosers</v>
      </c>
      <c r="I41" s="88"/>
      <c r="J41" s="85"/>
      <c r="K41" s="76"/>
      <c r="L41" s="76"/>
      <c r="M41" s="84"/>
      <c r="N41" s="84"/>
      <c r="O41" s="84"/>
      <c r="P41" s="84"/>
      <c r="Q41" s="77"/>
      <c r="R41" s="77"/>
      <c r="S41" s="77"/>
      <c r="T41" s="77"/>
      <c r="U41" s="77"/>
    </row>
    <row r="42" spans="1:21" s="78" customFormat="1" ht="14.4" x14ac:dyDescent="0.3">
      <c r="A42" s="75">
        <v>533</v>
      </c>
      <c r="B42" s="420" t="s">
        <v>838</v>
      </c>
      <c r="C42" s="316" t="s">
        <v>203</v>
      </c>
      <c r="D42" s="417" t="s">
        <v>139</v>
      </c>
      <c r="E42" s="312"/>
      <c r="F42" s="312"/>
      <c r="G42" s="313"/>
      <c r="H42" s="315" t="e">
        <f t="shared" si="1"/>
        <v>#N/A</v>
      </c>
      <c r="I42" s="88"/>
      <c r="J42" s="85"/>
      <c r="K42" s="76"/>
      <c r="L42" s="76"/>
      <c r="M42" s="84"/>
      <c r="N42" s="84"/>
      <c r="O42" s="84"/>
      <c r="P42" s="84"/>
      <c r="Q42" s="77"/>
      <c r="R42" s="77"/>
      <c r="S42" s="77"/>
      <c r="T42" s="77"/>
      <c r="U42" s="77"/>
    </row>
    <row r="43" spans="1:21" s="78" customFormat="1" ht="14.4" x14ac:dyDescent="0.3">
      <c r="A43" s="75">
        <v>185</v>
      </c>
      <c r="B43" s="420" t="s">
        <v>761</v>
      </c>
      <c r="C43" s="316" t="s">
        <v>336</v>
      </c>
      <c r="D43" s="417" t="s">
        <v>132</v>
      </c>
      <c r="E43" s="312"/>
      <c r="F43" s="312"/>
      <c r="G43" s="313"/>
      <c r="H43" s="315" t="e">
        <f t="shared" si="1"/>
        <v>#N/A</v>
      </c>
      <c r="I43" s="88"/>
      <c r="J43" s="85"/>
      <c r="K43" s="76"/>
      <c r="L43" s="76"/>
      <c r="M43" s="84"/>
      <c r="N43" s="84"/>
      <c r="O43" s="84"/>
      <c r="P43" s="84"/>
      <c r="Q43" s="77"/>
      <c r="R43" s="77"/>
      <c r="S43" s="77"/>
      <c r="T43" s="77"/>
      <c r="U43" s="77"/>
    </row>
    <row r="44" spans="1:21" s="78" customFormat="1" ht="14.4" x14ac:dyDescent="0.3">
      <c r="A44" s="75">
        <v>340</v>
      </c>
      <c r="B44" s="420" t="s">
        <v>797</v>
      </c>
      <c r="C44" s="316" t="s">
        <v>373</v>
      </c>
      <c r="D44" s="417" t="s">
        <v>134</v>
      </c>
      <c r="E44" s="312"/>
      <c r="F44" s="312"/>
      <c r="G44" s="313"/>
      <c r="H44" s="315" t="e">
        <f t="shared" si="1"/>
        <v>#N/A</v>
      </c>
      <c r="I44" s="88"/>
      <c r="J44" s="85"/>
      <c r="K44" s="76"/>
      <c r="L44" s="76"/>
      <c r="M44" s="84"/>
      <c r="N44" s="84"/>
      <c r="O44" s="84"/>
      <c r="P44" s="84"/>
      <c r="Q44" s="77"/>
      <c r="R44" s="77"/>
      <c r="S44" s="77"/>
      <c r="T44" s="77"/>
      <c r="U44" s="77"/>
    </row>
    <row r="45" spans="1:21" s="78" customFormat="1" ht="14.4" x14ac:dyDescent="0.3">
      <c r="A45" s="75">
        <v>565</v>
      </c>
      <c r="B45" s="420" t="s">
        <v>535</v>
      </c>
      <c r="C45" s="316" t="s">
        <v>187</v>
      </c>
      <c r="D45" s="417" t="s">
        <v>139</v>
      </c>
      <c r="E45" s="312"/>
      <c r="F45" s="312"/>
      <c r="G45" s="313"/>
      <c r="H45" s="315" t="e">
        <f t="shared" si="1"/>
        <v>#N/A</v>
      </c>
      <c r="I45" s="88"/>
      <c r="J45" s="85"/>
      <c r="K45" s="76"/>
      <c r="L45" s="76"/>
      <c r="M45" s="84"/>
      <c r="N45" s="84"/>
      <c r="O45" s="84"/>
      <c r="P45" s="84"/>
      <c r="Q45" s="77"/>
      <c r="R45" s="77"/>
      <c r="S45" s="77"/>
      <c r="T45" s="77"/>
      <c r="U45" s="77"/>
    </row>
    <row r="46" spans="1:21" s="78" customFormat="1" ht="14.4" x14ac:dyDescent="0.3">
      <c r="A46" s="75">
        <v>371</v>
      </c>
      <c r="B46" s="420" t="s">
        <v>694</v>
      </c>
      <c r="C46" s="316" t="s">
        <v>177</v>
      </c>
      <c r="D46" s="417" t="s">
        <v>136</v>
      </c>
      <c r="E46" s="312"/>
      <c r="F46" s="312"/>
      <c r="G46" s="313"/>
      <c r="H46" s="315" t="e">
        <f t="shared" si="1"/>
        <v>#N/A</v>
      </c>
      <c r="I46" s="88"/>
      <c r="J46" s="85"/>
      <c r="K46" s="76"/>
      <c r="L46" s="76"/>
      <c r="M46" s="84"/>
      <c r="N46" s="84"/>
      <c r="O46" s="84"/>
      <c r="P46" s="84"/>
      <c r="Q46" s="77"/>
      <c r="R46" s="77"/>
      <c r="S46" s="77"/>
      <c r="T46" s="77"/>
      <c r="U46" s="77"/>
    </row>
    <row r="47" spans="1:21" s="78" customFormat="1" ht="14.4" x14ac:dyDescent="0.3">
      <c r="A47" s="75">
        <v>135</v>
      </c>
      <c r="B47" s="420" t="s">
        <v>694</v>
      </c>
      <c r="C47" s="316" t="s">
        <v>305</v>
      </c>
      <c r="D47" s="417" t="s">
        <v>131</v>
      </c>
      <c r="E47" s="312"/>
      <c r="F47" s="312"/>
      <c r="G47" s="313"/>
      <c r="H47" s="315" t="e">
        <f t="shared" si="1"/>
        <v>#N/A</v>
      </c>
      <c r="I47" s="88"/>
      <c r="J47" s="85"/>
      <c r="K47" s="76"/>
      <c r="L47" s="76"/>
      <c r="M47" s="84"/>
      <c r="N47" s="84"/>
      <c r="O47" s="84"/>
      <c r="P47" s="84"/>
      <c r="Q47" s="77"/>
      <c r="R47" s="77"/>
      <c r="S47" s="77"/>
      <c r="T47" s="77"/>
      <c r="U47" s="77"/>
    </row>
    <row r="48" spans="1:21" s="2" customFormat="1" x14ac:dyDescent="0.3">
      <c r="A48" s="75">
        <v>138</v>
      </c>
      <c r="B48" s="420" t="s">
        <v>681</v>
      </c>
      <c r="C48" s="316" t="s">
        <v>1528</v>
      </c>
      <c r="D48" s="417" t="s">
        <v>131</v>
      </c>
      <c r="E48" s="312"/>
      <c r="F48" s="312"/>
      <c r="G48" s="313"/>
      <c r="H48" s="315" t="e">
        <f t="shared" si="1"/>
        <v>#N/A</v>
      </c>
      <c r="I48" s="88"/>
      <c r="J48" s="85"/>
      <c r="K48" s="76"/>
      <c r="L48" s="76"/>
      <c r="M48" s="72"/>
      <c r="N48" s="84"/>
      <c r="O48" s="84"/>
      <c r="P48" s="84"/>
      <c r="Q48" s="77"/>
      <c r="R48" s="77"/>
      <c r="S48" s="77"/>
      <c r="T48" s="77"/>
      <c r="U48" s="77"/>
    </row>
    <row r="49" spans="1:21" s="78" customFormat="1" x14ac:dyDescent="0.3">
      <c r="A49" s="75">
        <v>223</v>
      </c>
      <c r="B49" s="420" t="s">
        <v>681</v>
      </c>
      <c r="C49" s="316" t="s">
        <v>360</v>
      </c>
      <c r="D49" s="417" t="s">
        <v>133</v>
      </c>
      <c r="E49" s="312"/>
      <c r="F49" s="312"/>
      <c r="G49" s="313"/>
      <c r="H49" s="315" t="e">
        <f t="shared" si="1"/>
        <v>#N/A</v>
      </c>
      <c r="I49" s="88"/>
      <c r="J49" s="85"/>
      <c r="K49" s="76"/>
      <c r="L49" s="76"/>
      <c r="M49" s="72"/>
      <c r="N49" s="84"/>
      <c r="O49" s="84"/>
      <c r="P49" s="84"/>
      <c r="Q49" s="77"/>
      <c r="R49" s="77"/>
      <c r="S49" s="77"/>
      <c r="T49" s="77"/>
      <c r="U49" s="77"/>
    </row>
    <row r="50" spans="1:21" s="78" customFormat="1" x14ac:dyDescent="0.3">
      <c r="A50" s="75">
        <v>51</v>
      </c>
      <c r="B50" s="420" t="s">
        <v>705</v>
      </c>
      <c r="C50" s="316" t="s">
        <v>205</v>
      </c>
      <c r="D50" s="417" t="s">
        <v>129</v>
      </c>
      <c r="E50" s="312"/>
      <c r="F50" s="312"/>
      <c r="G50" s="313"/>
      <c r="H50" s="315" t="e">
        <f t="shared" si="1"/>
        <v>#N/A</v>
      </c>
      <c r="I50" s="88"/>
      <c r="J50" s="85"/>
      <c r="K50" s="76"/>
      <c r="L50" s="76"/>
      <c r="M50" s="72"/>
      <c r="N50" s="84"/>
      <c r="O50" s="84"/>
      <c r="P50" s="84"/>
      <c r="Q50" s="2"/>
      <c r="R50" s="2"/>
      <c r="S50" s="2"/>
      <c r="T50" s="2"/>
      <c r="U50" s="2"/>
    </row>
    <row r="51" spans="1:21" s="78" customFormat="1" x14ac:dyDescent="0.3">
      <c r="A51" s="75">
        <v>643</v>
      </c>
      <c r="B51" s="420" t="s">
        <v>716</v>
      </c>
      <c r="C51" s="316" t="s">
        <v>619</v>
      </c>
      <c r="D51" s="417" t="s">
        <v>141</v>
      </c>
      <c r="E51" s="312"/>
      <c r="F51" s="312"/>
      <c r="G51" s="313"/>
      <c r="H51" s="315" t="e">
        <f t="shared" si="1"/>
        <v>#N/A</v>
      </c>
      <c r="I51" s="88"/>
      <c r="J51" s="85"/>
      <c r="K51" s="76"/>
      <c r="L51" s="76"/>
      <c r="M51" s="72"/>
      <c r="N51" s="84"/>
      <c r="O51" s="84"/>
      <c r="P51" s="84"/>
      <c r="Q51" s="77"/>
      <c r="R51" s="77"/>
      <c r="S51" s="77"/>
      <c r="T51" s="77"/>
      <c r="U51" s="77"/>
    </row>
    <row r="52" spans="1:21" s="78" customFormat="1" x14ac:dyDescent="0.3">
      <c r="A52" s="75">
        <v>134</v>
      </c>
      <c r="B52" s="420" t="s">
        <v>716</v>
      </c>
      <c r="C52" s="316" t="s">
        <v>167</v>
      </c>
      <c r="D52" s="417" t="s">
        <v>131</v>
      </c>
      <c r="E52" s="312"/>
      <c r="F52" s="312"/>
      <c r="G52" s="313"/>
      <c r="H52" s="315" t="e">
        <f t="shared" si="1"/>
        <v>#N/A</v>
      </c>
      <c r="I52" s="88"/>
      <c r="J52" s="85"/>
      <c r="K52" s="76"/>
      <c r="L52" s="76"/>
      <c r="M52" s="72"/>
      <c r="N52" s="84"/>
      <c r="O52" s="84"/>
      <c r="P52" s="84"/>
      <c r="Q52" s="77"/>
      <c r="R52" s="77"/>
      <c r="S52" s="77"/>
      <c r="T52" s="77"/>
      <c r="U52" s="77"/>
    </row>
    <row r="53" spans="1:21" s="78" customFormat="1" x14ac:dyDescent="0.3">
      <c r="A53" s="75">
        <v>70</v>
      </c>
      <c r="B53" s="420" t="s">
        <v>677</v>
      </c>
      <c r="C53" s="316" t="s">
        <v>257</v>
      </c>
      <c r="D53" s="417" t="s">
        <v>129</v>
      </c>
      <c r="E53" s="312"/>
      <c r="F53" s="312"/>
      <c r="G53" s="313"/>
      <c r="H53" s="315" t="e">
        <f t="shared" si="1"/>
        <v>#N/A</v>
      </c>
      <c r="I53" s="88"/>
      <c r="J53" s="85"/>
      <c r="K53" s="76"/>
      <c r="L53" s="76"/>
      <c r="M53" s="72"/>
      <c r="N53" s="84"/>
      <c r="O53" s="84"/>
      <c r="P53" s="84"/>
      <c r="Q53" s="77"/>
      <c r="R53" s="77"/>
      <c r="S53" s="77"/>
      <c r="T53" s="77"/>
      <c r="U53" s="77"/>
    </row>
    <row r="54" spans="1:21" s="78" customFormat="1" x14ac:dyDescent="0.3">
      <c r="A54" s="75">
        <v>330</v>
      </c>
      <c r="B54" s="420" t="s">
        <v>794</v>
      </c>
      <c r="C54" s="316" t="s">
        <v>424</v>
      </c>
      <c r="D54" s="417" t="s">
        <v>134</v>
      </c>
      <c r="E54" s="312"/>
      <c r="F54" s="312"/>
      <c r="G54" s="313"/>
      <c r="H54" s="315" t="e">
        <f t="shared" si="1"/>
        <v>#N/A</v>
      </c>
      <c r="I54" s="88"/>
      <c r="J54" s="85"/>
      <c r="K54" s="76"/>
      <c r="L54" s="76"/>
      <c r="M54" s="72"/>
      <c r="N54" s="84"/>
      <c r="O54" s="84"/>
      <c r="P54" s="84"/>
      <c r="R54" s="77"/>
      <c r="S54" s="77"/>
      <c r="T54" s="77"/>
      <c r="U54" s="77"/>
    </row>
    <row r="55" spans="1:21" s="78" customFormat="1" x14ac:dyDescent="0.3">
      <c r="A55" s="75">
        <v>671</v>
      </c>
      <c r="B55" s="420" t="s">
        <v>872</v>
      </c>
      <c r="C55" s="316" t="s">
        <v>164</v>
      </c>
      <c r="D55" s="417" t="s">
        <v>142</v>
      </c>
      <c r="E55" s="312"/>
      <c r="F55" s="312"/>
      <c r="G55" s="313"/>
      <c r="H55" s="315" t="e">
        <f t="shared" si="1"/>
        <v>#N/A</v>
      </c>
      <c r="I55" s="88"/>
      <c r="J55" s="85"/>
      <c r="K55" s="76"/>
      <c r="L55" s="76"/>
      <c r="M55" s="72"/>
      <c r="N55" s="84"/>
      <c r="O55" s="84"/>
      <c r="P55" s="84"/>
    </row>
    <row r="56" spans="1:21" s="78" customFormat="1" x14ac:dyDescent="0.3">
      <c r="A56" s="75">
        <v>730</v>
      </c>
      <c r="B56" s="420" t="s">
        <v>826</v>
      </c>
      <c r="C56" s="316" t="s">
        <v>325</v>
      </c>
      <c r="D56" s="417" t="s">
        <v>143</v>
      </c>
      <c r="E56" s="312"/>
      <c r="F56" s="312"/>
      <c r="G56" s="313"/>
      <c r="H56" s="315" t="e">
        <f t="shared" si="1"/>
        <v>#N/A</v>
      </c>
      <c r="I56" s="88"/>
      <c r="J56" s="85"/>
      <c r="K56" s="76"/>
      <c r="L56" s="76"/>
      <c r="M56" s="72"/>
      <c r="N56" s="84"/>
      <c r="O56" s="84"/>
      <c r="P56" s="84"/>
    </row>
    <row r="57" spans="1:21" s="78" customFormat="1" x14ac:dyDescent="0.3">
      <c r="A57" s="75">
        <v>202</v>
      </c>
      <c r="B57" s="420" t="s">
        <v>361</v>
      </c>
      <c r="C57" s="316" t="s">
        <v>161</v>
      </c>
      <c r="D57" s="417" t="s">
        <v>132</v>
      </c>
      <c r="E57" s="312"/>
      <c r="F57" s="312"/>
      <c r="G57" s="313"/>
      <c r="H57" s="315" t="e">
        <f t="shared" si="1"/>
        <v>#N/A</v>
      </c>
      <c r="I57" s="88"/>
      <c r="J57" s="85"/>
      <c r="K57" s="76"/>
      <c r="L57" s="76"/>
      <c r="M57" s="72"/>
      <c r="N57" s="84"/>
      <c r="O57" s="84"/>
      <c r="P57" s="84"/>
    </row>
    <row r="58" spans="1:21" s="2" customFormat="1" x14ac:dyDescent="0.3">
      <c r="A58" s="75">
        <v>356</v>
      </c>
      <c r="B58" s="420" t="s">
        <v>804</v>
      </c>
      <c r="C58" s="316" t="s">
        <v>442</v>
      </c>
      <c r="D58" s="417" t="s">
        <v>136</v>
      </c>
      <c r="E58" s="312"/>
      <c r="F58" s="312"/>
      <c r="G58" s="313"/>
      <c r="H58" s="315" t="e">
        <f t="shared" si="1"/>
        <v>#N/A</v>
      </c>
      <c r="I58" s="88"/>
      <c r="J58" s="85"/>
      <c r="K58" s="76"/>
      <c r="L58" s="76"/>
      <c r="M58" s="72"/>
      <c r="N58" s="84"/>
      <c r="O58" s="84"/>
      <c r="P58" s="84"/>
      <c r="Q58" s="78"/>
      <c r="R58" s="78"/>
      <c r="S58" s="78"/>
      <c r="T58" s="78"/>
      <c r="U58" s="78"/>
    </row>
    <row r="59" spans="1:21" s="2" customFormat="1" x14ac:dyDescent="0.3">
      <c r="A59" s="75">
        <v>88</v>
      </c>
      <c r="B59" s="420" t="s">
        <v>723</v>
      </c>
      <c r="C59" s="316" t="s">
        <v>274</v>
      </c>
      <c r="D59" s="417" t="s">
        <v>130</v>
      </c>
      <c r="E59" s="312"/>
      <c r="F59" s="312"/>
      <c r="G59" s="313"/>
      <c r="H59" s="315" t="e">
        <f t="shared" si="1"/>
        <v>#N/A</v>
      </c>
      <c r="I59" s="88"/>
      <c r="J59" s="85"/>
      <c r="K59" s="76"/>
      <c r="L59" s="76"/>
      <c r="M59" s="72"/>
      <c r="N59" s="84"/>
      <c r="O59" s="84"/>
      <c r="P59" s="84"/>
      <c r="Q59" s="78"/>
      <c r="R59" s="78"/>
      <c r="S59" s="78"/>
      <c r="T59" s="78"/>
      <c r="U59" s="78"/>
    </row>
    <row r="60" spans="1:21" s="2" customFormat="1" x14ac:dyDescent="0.3">
      <c r="A60" s="75">
        <v>19</v>
      </c>
      <c r="B60" s="420" t="s">
        <v>687</v>
      </c>
      <c r="C60" s="316" t="s">
        <v>154</v>
      </c>
      <c r="D60" s="417" t="s">
        <v>128</v>
      </c>
      <c r="E60" s="312"/>
      <c r="F60" s="312"/>
      <c r="G60" s="313"/>
      <c r="H60" s="315" t="e">
        <f t="shared" si="1"/>
        <v>#N/A</v>
      </c>
      <c r="I60" s="88"/>
      <c r="J60" s="85"/>
      <c r="K60" s="76"/>
      <c r="L60" s="76"/>
      <c r="M60" s="72"/>
      <c r="N60" s="84"/>
      <c r="O60" s="84"/>
      <c r="P60" s="84"/>
      <c r="Q60" s="78"/>
      <c r="R60" s="78"/>
      <c r="S60" s="78"/>
      <c r="T60" s="78"/>
      <c r="U60" s="78"/>
    </row>
    <row r="61" spans="1:21" s="78" customFormat="1" x14ac:dyDescent="0.3">
      <c r="A61" s="75">
        <v>27</v>
      </c>
      <c r="B61" s="420" t="s">
        <v>776</v>
      </c>
      <c r="C61" s="316" t="s">
        <v>534</v>
      </c>
      <c r="D61" s="417" t="s">
        <v>128</v>
      </c>
      <c r="E61" s="312"/>
      <c r="F61" s="312"/>
      <c r="G61" s="313"/>
      <c r="H61" s="315" t="e">
        <f t="shared" si="1"/>
        <v>#N/A</v>
      </c>
      <c r="I61" s="88"/>
      <c r="J61" s="85"/>
      <c r="K61" s="76"/>
      <c r="L61" s="76"/>
      <c r="M61" s="72"/>
      <c r="N61" s="84"/>
      <c r="O61" s="84"/>
      <c r="P61" s="84"/>
      <c r="R61" s="77"/>
      <c r="S61" s="77"/>
      <c r="T61" s="77"/>
      <c r="U61" s="77"/>
    </row>
    <row r="62" spans="1:21" x14ac:dyDescent="0.3">
      <c r="N62" s="84"/>
      <c r="O62" s="84"/>
      <c r="P62" s="84"/>
    </row>
    <row r="63" spans="1:21" s="2" customFormat="1" x14ac:dyDescent="0.3">
      <c r="A63" s="86"/>
      <c r="B63" s="421"/>
      <c r="C63" s="86"/>
      <c r="D63" s="89"/>
      <c r="E63" s="311"/>
      <c r="F63" s="311"/>
      <c r="G63" s="311"/>
      <c r="H63" s="87"/>
      <c r="I63" s="88"/>
      <c r="J63" s="85"/>
      <c r="K63" s="76"/>
      <c r="L63" s="76"/>
      <c r="M63" s="72"/>
      <c r="N63" s="76"/>
      <c r="O63" s="76"/>
      <c r="P63" s="76"/>
    </row>
  </sheetData>
  <sortState xmlns:xlrd2="http://schemas.microsoft.com/office/spreadsheetml/2017/richdata2" ref="A2:H65">
    <sortCondition ref="E2:E65"/>
    <sortCondition ref="F2:F65"/>
  </sortState>
  <mergeCells count="2">
    <mergeCell ref="J4:L4"/>
    <mergeCell ref="N4:O4"/>
  </mergeCells>
  <conditionalFormatting sqref="A1 I1 D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:B1048576 E85:H1048576">
    <cfRule type="cellIs" dxfId="7" priority="3" operator="lessThan">
      <formula>12</formula>
    </cfRule>
  </conditionalFormatting>
  <conditionalFormatting sqref="E1:H1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368A-F7F5-448E-A7F7-A6F6508F9437}">
  <sheetPr codeName="Sheet10"/>
  <dimension ref="A1:CE50"/>
  <sheetViews>
    <sheetView zoomScale="110" zoomScaleNormal="110" workbookViewId="0">
      <selection activeCell="B10" sqref="B10"/>
    </sheetView>
  </sheetViews>
  <sheetFormatPr defaultColWidth="10" defaultRowHeight="13.8" x14ac:dyDescent="0.25"/>
  <cols>
    <col min="1" max="42" width="5.44140625" style="16" customWidth="1"/>
    <col min="43" max="43" width="8.44140625" style="16" customWidth="1"/>
    <col min="44" max="16384" width="10" style="16"/>
  </cols>
  <sheetData>
    <row r="1" spans="1:83" ht="14.4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13"/>
      <c r="AK1" s="14"/>
      <c r="AL1" s="13"/>
      <c r="AM1" s="14"/>
      <c r="AN1" s="13"/>
      <c r="AO1" s="14"/>
      <c r="AP1" s="13"/>
      <c r="AQ1" s="15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</row>
    <row r="2" spans="1:83" ht="25.2" thickBot="1" x14ac:dyDescent="0.45">
      <c r="A2" s="253" t="s">
        <v>1545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8"/>
      <c r="AH2" s="18"/>
      <c r="AI2" s="18"/>
      <c r="AJ2" s="18"/>
      <c r="AK2" s="18"/>
      <c r="AL2" s="18"/>
      <c r="AM2" s="18"/>
      <c r="AN2" s="18"/>
      <c r="AO2" s="18"/>
      <c r="AP2" s="20"/>
      <c r="AQ2" s="15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</row>
    <row r="3" spans="1:83" s="22" customFormat="1" ht="20.100000000000001" customHeight="1" thickBot="1" x14ac:dyDescent="0.35">
      <c r="A3" s="460" t="s">
        <v>28</v>
      </c>
      <c r="B3" s="461"/>
      <c r="C3" s="462" t="s">
        <v>29</v>
      </c>
      <c r="D3" s="459"/>
      <c r="E3" s="459" t="s">
        <v>30</v>
      </c>
      <c r="F3" s="459"/>
      <c r="G3" s="459" t="s">
        <v>31</v>
      </c>
      <c r="H3" s="459"/>
      <c r="I3" s="459" t="s">
        <v>32</v>
      </c>
      <c r="J3" s="459"/>
      <c r="K3" s="459" t="s">
        <v>33</v>
      </c>
      <c r="L3" s="463"/>
      <c r="M3" s="462" t="s">
        <v>34</v>
      </c>
      <c r="N3" s="459"/>
      <c r="O3" s="459" t="s">
        <v>35</v>
      </c>
      <c r="P3" s="459"/>
      <c r="Q3" s="459" t="s">
        <v>36</v>
      </c>
      <c r="R3" s="459"/>
      <c r="S3" s="459" t="s">
        <v>37</v>
      </c>
      <c r="T3" s="459"/>
      <c r="U3" s="459" t="s">
        <v>38</v>
      </c>
      <c r="V3" s="464"/>
      <c r="W3" s="458" t="s">
        <v>39</v>
      </c>
      <c r="X3" s="459"/>
      <c r="Y3" s="459" t="s">
        <v>40</v>
      </c>
      <c r="Z3" s="459"/>
      <c r="AA3" s="459" t="s">
        <v>41</v>
      </c>
      <c r="AB3" s="459"/>
      <c r="AC3" s="459" t="s">
        <v>42</v>
      </c>
      <c r="AD3" s="459"/>
      <c r="AE3" s="459" t="s">
        <v>43</v>
      </c>
      <c r="AF3" s="463"/>
      <c r="AG3" s="462" t="s">
        <v>44</v>
      </c>
      <c r="AH3" s="459"/>
      <c r="AI3" s="459" t="s">
        <v>45</v>
      </c>
      <c r="AJ3" s="459"/>
      <c r="AK3" s="459" t="s">
        <v>46</v>
      </c>
      <c r="AL3" s="465"/>
      <c r="AM3" s="458" t="s">
        <v>47</v>
      </c>
      <c r="AN3" s="459"/>
      <c r="AO3" s="459" t="s">
        <v>48</v>
      </c>
      <c r="AP3" s="464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4" spans="1:83" s="33" customFormat="1" ht="12" x14ac:dyDescent="0.25">
      <c r="A4" s="23">
        <v>20</v>
      </c>
      <c r="B4" s="24" t="s">
        <v>114</v>
      </c>
      <c r="C4" s="23">
        <v>20</v>
      </c>
      <c r="D4" s="24" t="str">
        <f t="shared" ref="D4:D23" si="0">_xlfn.XLOOKUP(C4,$B$26:$B$45,$C$26:$C$45,)</f>
        <v>TG</v>
      </c>
      <c r="E4" s="25">
        <v>13</v>
      </c>
      <c r="F4" s="9" t="str">
        <f t="shared" ref="F4:F23" si="1">_xlfn.XLOOKUP(E4,$B$26:$B$45,$C$26:$C$45,)</f>
        <v>RK</v>
      </c>
      <c r="G4" s="25">
        <v>12</v>
      </c>
      <c r="H4" s="8" t="str">
        <f t="shared" ref="H4:H23" si="2">_xlfn.XLOOKUP(G4,$B$26:$B$45,$C$26:$C$45,)</f>
        <v>BW</v>
      </c>
      <c r="I4" s="25">
        <v>5</v>
      </c>
      <c r="J4" s="26" t="str">
        <f t="shared" ref="J4:J23" si="3">_xlfn.XLOOKUP(I4,$B$26:$B$45,$C$26:$C$45,)</f>
        <v>GM</v>
      </c>
      <c r="K4" s="25">
        <v>4</v>
      </c>
      <c r="L4" s="27" t="str">
        <f t="shared" ref="L4:L23" si="4">_xlfn.XLOOKUP(K4,$B$26:$B$45,$C$26:$C$45,)</f>
        <v>RJ</v>
      </c>
      <c r="M4" s="28">
        <v>17</v>
      </c>
      <c r="N4" s="24" t="str">
        <f t="shared" ref="N4:N23" si="5">_xlfn.XLOOKUP(M4,$B$26:$B$45,$C$26:$C$45,)</f>
        <v>WB</v>
      </c>
      <c r="O4" s="25">
        <v>16</v>
      </c>
      <c r="P4" s="9" t="str">
        <f t="shared" ref="P4:P23" si="6">_xlfn.XLOOKUP(O4,$B$26:$B$45,$C$26:$C$45,)</f>
        <v>KH</v>
      </c>
      <c r="Q4" s="25">
        <v>9</v>
      </c>
      <c r="R4" s="8" t="str">
        <f t="shared" ref="R4:R23" si="7">_xlfn.XLOOKUP(Q4,$B$26:$B$45,$C$26:$C$45,)</f>
        <v>MD</v>
      </c>
      <c r="S4" s="25">
        <v>8</v>
      </c>
      <c r="T4" s="26" t="str">
        <f t="shared" ref="T4:T23" si="8">_xlfn.XLOOKUP(S4,$B$26:$B$45,$C$26:$C$45,)</f>
        <v>RH</v>
      </c>
      <c r="U4" s="25">
        <v>1</v>
      </c>
      <c r="V4" s="29" t="str">
        <f t="shared" ref="V4:V23" si="9">_xlfn.XLOOKUP(U4,$B$26:$B$45,$C$26:$C$45,)</f>
        <v>JM</v>
      </c>
      <c r="W4" s="30">
        <v>20</v>
      </c>
      <c r="X4" s="24" t="str">
        <f t="shared" ref="X4:X23" si="10">_xlfn.XLOOKUP(W4,$B$26:$B$45,$C$26:$C$45,)</f>
        <v>TG</v>
      </c>
      <c r="Y4" s="25">
        <v>13</v>
      </c>
      <c r="Z4" s="9" t="str">
        <f t="shared" ref="Z4:Z23" si="11">_xlfn.XLOOKUP(Y4,$B$26:$B$45,$C$26:$C$45,)</f>
        <v>RK</v>
      </c>
      <c r="AA4" s="25">
        <v>12</v>
      </c>
      <c r="AB4" s="8" t="str">
        <f t="shared" ref="AB4:AB23" si="12">_xlfn.XLOOKUP(AA4,$B$26:$B$45,$C$26:$C$45,)</f>
        <v>BW</v>
      </c>
      <c r="AC4" s="25">
        <v>5</v>
      </c>
      <c r="AD4" s="26" t="str">
        <f t="shared" ref="AD4:AD23" si="13">_xlfn.XLOOKUP(AC4,$B$26:$B$45,$C$26:$C$45,)</f>
        <v>GM</v>
      </c>
      <c r="AE4" s="25">
        <v>4</v>
      </c>
      <c r="AF4" s="27" t="str">
        <f t="shared" ref="AF4:AF23" si="14">_xlfn.XLOOKUP(AE4,$B$26:$B$45,$C$26:$C$45,)</f>
        <v>RJ</v>
      </c>
      <c r="AG4" s="28">
        <v>17</v>
      </c>
      <c r="AH4" s="24" t="str">
        <f t="shared" ref="AH4:AH23" si="15">_xlfn.XLOOKUP(AG4,$B$26:$B$45,$C$26:$C$45,)</f>
        <v>WB</v>
      </c>
      <c r="AI4" s="25">
        <v>16</v>
      </c>
      <c r="AJ4" s="9" t="str">
        <f t="shared" ref="AJ4:AJ23" si="16">_xlfn.XLOOKUP(AI4,$B$26:$B$45,$C$26:$C$45,)</f>
        <v>KH</v>
      </c>
      <c r="AK4" s="25">
        <v>9</v>
      </c>
      <c r="AL4" s="31" t="str">
        <f t="shared" ref="AL4:AL23" si="17">_xlfn.XLOOKUP(AK4,$B$26:$B$45,$C$26:$C$45,)</f>
        <v>MD</v>
      </c>
      <c r="AM4" s="30">
        <v>5</v>
      </c>
      <c r="AN4" s="26" t="str">
        <f t="shared" ref="AN4:AN23" si="18">_xlfn.XLOOKUP(AM4,$B$26:$B$45,$C$26:$C$45,)</f>
        <v>GM</v>
      </c>
      <c r="AO4" s="25">
        <v>1</v>
      </c>
      <c r="AP4" s="29" t="str">
        <f t="shared" ref="AP4:AP23" si="19">_xlfn.XLOOKUP(AO4,$B$26:$B$45,$C$26:$C$45,)</f>
        <v>JM</v>
      </c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</row>
    <row r="5" spans="1:83" s="33" customFormat="1" ht="12" x14ac:dyDescent="0.25">
      <c r="A5" s="34">
        <v>19</v>
      </c>
      <c r="B5" s="3" t="str">
        <f>_xlfn.XLOOKUP(A5,$B$26:$B$45,$C$26:$C$45,)</f>
        <v>JB</v>
      </c>
      <c r="C5" s="34">
        <v>19</v>
      </c>
      <c r="D5" s="3" t="str">
        <f t="shared" si="0"/>
        <v>JB</v>
      </c>
      <c r="E5" s="35">
        <v>14</v>
      </c>
      <c r="F5" s="4" t="str">
        <f t="shared" si="1"/>
        <v>MB</v>
      </c>
      <c r="G5" s="35">
        <v>11</v>
      </c>
      <c r="H5" s="5" t="str">
        <f t="shared" si="2"/>
        <v>SB</v>
      </c>
      <c r="I5" s="35">
        <v>6</v>
      </c>
      <c r="J5" s="6" t="str">
        <f t="shared" si="3"/>
        <v>PL</v>
      </c>
      <c r="K5" s="35">
        <v>3</v>
      </c>
      <c r="L5" s="36" t="str">
        <f t="shared" si="4"/>
        <v>BB</v>
      </c>
      <c r="M5" s="37">
        <v>18</v>
      </c>
      <c r="N5" s="3" t="str">
        <f t="shared" si="5"/>
        <v>DM</v>
      </c>
      <c r="O5" s="35">
        <v>15</v>
      </c>
      <c r="P5" s="4" t="str">
        <f t="shared" si="6"/>
        <v>ZL</v>
      </c>
      <c r="Q5" s="35">
        <v>10</v>
      </c>
      <c r="R5" s="5" t="str">
        <f t="shared" si="7"/>
        <v>CJ</v>
      </c>
      <c r="S5" s="35">
        <v>7</v>
      </c>
      <c r="T5" s="6" t="str">
        <f t="shared" si="8"/>
        <v>BJ</v>
      </c>
      <c r="U5" s="35">
        <v>2</v>
      </c>
      <c r="V5" s="38" t="str">
        <f t="shared" si="9"/>
        <v>AM</v>
      </c>
      <c r="W5" s="39">
        <v>19</v>
      </c>
      <c r="X5" s="3" t="str">
        <f t="shared" si="10"/>
        <v>JB</v>
      </c>
      <c r="Y5" s="35">
        <v>14</v>
      </c>
      <c r="Z5" s="4" t="str">
        <f t="shared" si="11"/>
        <v>MB</v>
      </c>
      <c r="AA5" s="35">
        <v>11</v>
      </c>
      <c r="AB5" s="5" t="str">
        <f t="shared" si="12"/>
        <v>SB</v>
      </c>
      <c r="AC5" s="35">
        <v>6</v>
      </c>
      <c r="AD5" s="6" t="str">
        <f t="shared" si="13"/>
        <v>PL</v>
      </c>
      <c r="AE5" s="35">
        <v>3</v>
      </c>
      <c r="AF5" s="36" t="str">
        <f t="shared" si="14"/>
        <v>BB</v>
      </c>
      <c r="AG5" s="37">
        <v>18</v>
      </c>
      <c r="AH5" s="3" t="str">
        <f t="shared" si="15"/>
        <v>DM</v>
      </c>
      <c r="AI5" s="35">
        <v>15</v>
      </c>
      <c r="AJ5" s="4" t="str">
        <f t="shared" si="16"/>
        <v>ZL</v>
      </c>
      <c r="AK5" s="35">
        <v>10</v>
      </c>
      <c r="AL5" s="40" t="str">
        <f t="shared" si="17"/>
        <v>CJ</v>
      </c>
      <c r="AM5" s="39">
        <v>6</v>
      </c>
      <c r="AN5" s="6" t="str">
        <f t="shared" si="18"/>
        <v>PL</v>
      </c>
      <c r="AO5" s="35">
        <v>2</v>
      </c>
      <c r="AP5" s="38" t="str">
        <f t="shared" si="19"/>
        <v>AM</v>
      </c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</row>
    <row r="6" spans="1:83" s="33" customFormat="1" ht="12" x14ac:dyDescent="0.25">
      <c r="A6" s="109">
        <v>18</v>
      </c>
      <c r="B6" s="3" t="str">
        <f>_xlfn.XLOOKUP(A6,$B$26:$B$45,$C$26:$C$45,)</f>
        <v>DM</v>
      </c>
      <c r="C6" s="34">
        <v>18</v>
      </c>
      <c r="D6" s="3" t="str">
        <f t="shared" si="0"/>
        <v>DM</v>
      </c>
      <c r="E6" s="35">
        <v>15</v>
      </c>
      <c r="F6" s="4" t="str">
        <f t="shared" si="1"/>
        <v>ZL</v>
      </c>
      <c r="G6" s="35">
        <v>10</v>
      </c>
      <c r="H6" s="5" t="str">
        <f t="shared" si="2"/>
        <v>CJ</v>
      </c>
      <c r="I6" s="35">
        <v>7</v>
      </c>
      <c r="J6" s="6" t="str">
        <f t="shared" si="3"/>
        <v>BJ</v>
      </c>
      <c r="K6" s="35">
        <v>2</v>
      </c>
      <c r="L6" s="36" t="str">
        <f t="shared" si="4"/>
        <v>AM</v>
      </c>
      <c r="M6" s="37">
        <v>19</v>
      </c>
      <c r="N6" s="3" t="str">
        <f t="shared" si="5"/>
        <v>JB</v>
      </c>
      <c r="O6" s="35">
        <v>14</v>
      </c>
      <c r="P6" s="4" t="str">
        <f t="shared" si="6"/>
        <v>MB</v>
      </c>
      <c r="Q6" s="35">
        <v>11</v>
      </c>
      <c r="R6" s="5" t="str">
        <f t="shared" si="7"/>
        <v>SB</v>
      </c>
      <c r="S6" s="35">
        <v>6</v>
      </c>
      <c r="T6" s="6" t="str">
        <f t="shared" si="8"/>
        <v>PL</v>
      </c>
      <c r="U6" s="35">
        <v>3</v>
      </c>
      <c r="V6" s="38" t="str">
        <f t="shared" si="9"/>
        <v>BB</v>
      </c>
      <c r="W6" s="39">
        <v>18</v>
      </c>
      <c r="X6" s="3" t="str">
        <f t="shared" si="10"/>
        <v>DM</v>
      </c>
      <c r="Y6" s="35">
        <v>15</v>
      </c>
      <c r="Z6" s="4" t="str">
        <f t="shared" si="11"/>
        <v>ZL</v>
      </c>
      <c r="AA6" s="35">
        <v>10</v>
      </c>
      <c r="AB6" s="5" t="str">
        <f t="shared" si="12"/>
        <v>CJ</v>
      </c>
      <c r="AC6" s="35">
        <v>7</v>
      </c>
      <c r="AD6" s="6" t="str">
        <f t="shared" si="13"/>
        <v>BJ</v>
      </c>
      <c r="AE6" s="35">
        <v>2</v>
      </c>
      <c r="AF6" s="36" t="str">
        <f t="shared" si="14"/>
        <v>AM</v>
      </c>
      <c r="AG6" s="37">
        <v>19</v>
      </c>
      <c r="AH6" s="3" t="str">
        <f t="shared" si="15"/>
        <v>JB</v>
      </c>
      <c r="AI6" s="35">
        <v>14</v>
      </c>
      <c r="AJ6" s="4" t="str">
        <f t="shared" si="16"/>
        <v>MB</v>
      </c>
      <c r="AK6" s="35">
        <v>11</v>
      </c>
      <c r="AL6" s="40" t="str">
        <f t="shared" si="17"/>
        <v>SB</v>
      </c>
      <c r="AM6" s="39">
        <v>7</v>
      </c>
      <c r="AN6" s="6" t="str">
        <f t="shared" si="18"/>
        <v>BJ</v>
      </c>
      <c r="AO6" s="35">
        <v>3</v>
      </c>
      <c r="AP6" s="38" t="str">
        <f t="shared" si="19"/>
        <v>BB</v>
      </c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</row>
    <row r="7" spans="1:83" s="33" customFormat="1" ht="12" x14ac:dyDescent="0.25">
      <c r="A7" s="34">
        <v>17</v>
      </c>
      <c r="B7" s="3" t="s">
        <v>114</v>
      </c>
      <c r="C7" s="34">
        <v>17</v>
      </c>
      <c r="D7" s="3" t="str">
        <f t="shared" si="0"/>
        <v>WB</v>
      </c>
      <c r="E7" s="35">
        <v>16</v>
      </c>
      <c r="F7" s="4" t="str">
        <f t="shared" si="1"/>
        <v>KH</v>
      </c>
      <c r="G7" s="35">
        <v>9</v>
      </c>
      <c r="H7" s="5" t="str">
        <f t="shared" si="2"/>
        <v>MD</v>
      </c>
      <c r="I7" s="35">
        <v>8</v>
      </c>
      <c r="J7" s="6" t="str">
        <f t="shared" si="3"/>
        <v>RH</v>
      </c>
      <c r="K7" s="35">
        <v>1</v>
      </c>
      <c r="L7" s="36" t="str">
        <f t="shared" si="4"/>
        <v>JM</v>
      </c>
      <c r="M7" s="37">
        <v>20</v>
      </c>
      <c r="N7" s="3" t="str">
        <f t="shared" si="5"/>
        <v>TG</v>
      </c>
      <c r="O7" s="35">
        <v>13</v>
      </c>
      <c r="P7" s="4" t="str">
        <f t="shared" si="6"/>
        <v>RK</v>
      </c>
      <c r="Q7" s="35">
        <v>12</v>
      </c>
      <c r="R7" s="5" t="str">
        <f t="shared" si="7"/>
        <v>BW</v>
      </c>
      <c r="S7" s="35">
        <v>5</v>
      </c>
      <c r="T7" s="6" t="str">
        <f t="shared" si="8"/>
        <v>GM</v>
      </c>
      <c r="U7" s="35">
        <v>4</v>
      </c>
      <c r="V7" s="38" t="str">
        <f t="shared" si="9"/>
        <v>RJ</v>
      </c>
      <c r="W7" s="39">
        <v>17</v>
      </c>
      <c r="X7" s="3" t="str">
        <f t="shared" si="10"/>
        <v>WB</v>
      </c>
      <c r="Y7" s="35">
        <v>16</v>
      </c>
      <c r="Z7" s="4" t="str">
        <f t="shared" si="11"/>
        <v>KH</v>
      </c>
      <c r="AA7" s="35">
        <v>9</v>
      </c>
      <c r="AB7" s="5" t="str">
        <f t="shared" si="12"/>
        <v>MD</v>
      </c>
      <c r="AC7" s="35">
        <v>8</v>
      </c>
      <c r="AD7" s="6" t="str">
        <f t="shared" si="13"/>
        <v>RH</v>
      </c>
      <c r="AE7" s="35">
        <v>1</v>
      </c>
      <c r="AF7" s="36" t="str">
        <f t="shared" si="14"/>
        <v>JM</v>
      </c>
      <c r="AG7" s="37">
        <v>20</v>
      </c>
      <c r="AH7" s="3" t="str">
        <f t="shared" si="15"/>
        <v>TG</v>
      </c>
      <c r="AI7" s="35">
        <v>13</v>
      </c>
      <c r="AJ7" s="4" t="str">
        <f t="shared" si="16"/>
        <v>RK</v>
      </c>
      <c r="AK7" s="35">
        <v>12</v>
      </c>
      <c r="AL7" s="40" t="str">
        <f t="shared" si="17"/>
        <v>BW</v>
      </c>
      <c r="AM7" s="39">
        <v>8</v>
      </c>
      <c r="AN7" s="6" t="str">
        <f t="shared" si="18"/>
        <v>RH</v>
      </c>
      <c r="AO7" s="35">
        <v>4</v>
      </c>
      <c r="AP7" s="38" t="str">
        <f t="shared" si="19"/>
        <v>RJ</v>
      </c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</row>
    <row r="8" spans="1:83" s="33" customFormat="1" ht="12" x14ac:dyDescent="0.25">
      <c r="A8" s="41"/>
      <c r="B8" s="42"/>
      <c r="C8" s="34">
        <v>16</v>
      </c>
      <c r="D8" s="4" t="str">
        <f t="shared" si="0"/>
        <v>KH</v>
      </c>
      <c r="E8" s="35">
        <v>9</v>
      </c>
      <c r="F8" s="5" t="str">
        <f t="shared" si="1"/>
        <v>MD</v>
      </c>
      <c r="G8" s="35">
        <v>8</v>
      </c>
      <c r="H8" s="6" t="str">
        <f t="shared" si="2"/>
        <v>RH</v>
      </c>
      <c r="I8" s="35">
        <v>1</v>
      </c>
      <c r="J8" s="7" t="str">
        <f t="shared" si="3"/>
        <v>JM</v>
      </c>
      <c r="K8" s="35">
        <v>20</v>
      </c>
      <c r="L8" s="43" t="str">
        <f t="shared" si="4"/>
        <v>TG</v>
      </c>
      <c r="M8" s="37">
        <v>13</v>
      </c>
      <c r="N8" s="4" t="str">
        <f t="shared" si="5"/>
        <v>RK</v>
      </c>
      <c r="O8" s="35">
        <v>12</v>
      </c>
      <c r="P8" s="5" t="str">
        <f t="shared" si="6"/>
        <v>BW</v>
      </c>
      <c r="Q8" s="35">
        <v>5</v>
      </c>
      <c r="R8" s="6" t="str">
        <f t="shared" si="7"/>
        <v>GM</v>
      </c>
      <c r="S8" s="35">
        <v>4</v>
      </c>
      <c r="T8" s="7" t="str">
        <f t="shared" si="8"/>
        <v>RJ</v>
      </c>
      <c r="U8" s="35">
        <v>17</v>
      </c>
      <c r="V8" s="44" t="str">
        <f t="shared" si="9"/>
        <v>WB</v>
      </c>
      <c r="W8" s="39">
        <v>16</v>
      </c>
      <c r="X8" s="4" t="str">
        <f t="shared" si="10"/>
        <v>KH</v>
      </c>
      <c r="Y8" s="35">
        <v>9</v>
      </c>
      <c r="Z8" s="5" t="str">
        <f t="shared" si="11"/>
        <v>MD</v>
      </c>
      <c r="AA8" s="35">
        <v>8</v>
      </c>
      <c r="AB8" s="6" t="str">
        <f t="shared" si="12"/>
        <v>RH</v>
      </c>
      <c r="AC8" s="35">
        <v>1</v>
      </c>
      <c r="AD8" s="7" t="str">
        <f t="shared" si="13"/>
        <v>JM</v>
      </c>
      <c r="AE8" s="35">
        <v>20</v>
      </c>
      <c r="AF8" s="43" t="str">
        <f t="shared" si="14"/>
        <v>TG</v>
      </c>
      <c r="AG8" s="37">
        <v>13</v>
      </c>
      <c r="AH8" s="4" t="str">
        <f t="shared" si="15"/>
        <v>RK</v>
      </c>
      <c r="AI8" s="35">
        <v>12</v>
      </c>
      <c r="AJ8" s="5" t="str">
        <f t="shared" si="16"/>
        <v>BW</v>
      </c>
      <c r="AK8" s="35">
        <v>5</v>
      </c>
      <c r="AL8" s="45" t="str">
        <f t="shared" si="17"/>
        <v>GM</v>
      </c>
      <c r="AM8" s="39">
        <v>1</v>
      </c>
      <c r="AN8" s="7" t="str">
        <f t="shared" si="18"/>
        <v>JM</v>
      </c>
      <c r="AO8" s="35">
        <v>17</v>
      </c>
      <c r="AP8" s="44" t="str">
        <f t="shared" si="19"/>
        <v>WB</v>
      </c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</row>
    <row r="9" spans="1:83" s="33" customFormat="1" ht="12" x14ac:dyDescent="0.25">
      <c r="A9" s="41"/>
      <c r="B9" s="42"/>
      <c r="C9" s="34">
        <v>15</v>
      </c>
      <c r="D9" s="4" t="str">
        <f t="shared" si="0"/>
        <v>ZL</v>
      </c>
      <c r="E9" s="35">
        <v>10</v>
      </c>
      <c r="F9" s="5" t="str">
        <f t="shared" si="1"/>
        <v>CJ</v>
      </c>
      <c r="G9" s="35">
        <v>7</v>
      </c>
      <c r="H9" s="6" t="str">
        <f t="shared" si="2"/>
        <v>BJ</v>
      </c>
      <c r="I9" s="35">
        <v>2</v>
      </c>
      <c r="J9" s="7" t="str">
        <f t="shared" si="3"/>
        <v>AM</v>
      </c>
      <c r="K9" s="35">
        <v>19</v>
      </c>
      <c r="L9" s="43" t="str">
        <f t="shared" si="4"/>
        <v>JB</v>
      </c>
      <c r="M9" s="37">
        <v>14</v>
      </c>
      <c r="N9" s="4" t="str">
        <f t="shared" si="5"/>
        <v>MB</v>
      </c>
      <c r="O9" s="35">
        <v>11</v>
      </c>
      <c r="P9" s="5" t="str">
        <f t="shared" si="6"/>
        <v>SB</v>
      </c>
      <c r="Q9" s="35">
        <v>6</v>
      </c>
      <c r="R9" s="6" t="str">
        <f t="shared" si="7"/>
        <v>PL</v>
      </c>
      <c r="S9" s="35">
        <v>3</v>
      </c>
      <c r="T9" s="7" t="str">
        <f t="shared" si="8"/>
        <v>BB</v>
      </c>
      <c r="U9" s="35">
        <v>18</v>
      </c>
      <c r="V9" s="44" t="str">
        <f t="shared" si="9"/>
        <v>DM</v>
      </c>
      <c r="W9" s="39">
        <v>15</v>
      </c>
      <c r="X9" s="4" t="str">
        <f t="shared" si="10"/>
        <v>ZL</v>
      </c>
      <c r="Y9" s="35">
        <v>10</v>
      </c>
      <c r="Z9" s="5" t="str">
        <f t="shared" si="11"/>
        <v>CJ</v>
      </c>
      <c r="AA9" s="35">
        <v>7</v>
      </c>
      <c r="AB9" s="6" t="str">
        <f t="shared" si="12"/>
        <v>BJ</v>
      </c>
      <c r="AC9" s="35">
        <v>2</v>
      </c>
      <c r="AD9" s="7" t="str">
        <f t="shared" si="13"/>
        <v>AM</v>
      </c>
      <c r="AE9" s="35">
        <v>19</v>
      </c>
      <c r="AF9" s="43" t="str">
        <f t="shared" si="14"/>
        <v>JB</v>
      </c>
      <c r="AG9" s="37">
        <v>14</v>
      </c>
      <c r="AH9" s="4" t="str">
        <f t="shared" si="15"/>
        <v>MB</v>
      </c>
      <c r="AI9" s="35">
        <v>11</v>
      </c>
      <c r="AJ9" s="5" t="str">
        <f t="shared" si="16"/>
        <v>SB</v>
      </c>
      <c r="AK9" s="35">
        <v>6</v>
      </c>
      <c r="AL9" s="45" t="str">
        <f t="shared" si="17"/>
        <v>PL</v>
      </c>
      <c r="AM9" s="39">
        <v>2</v>
      </c>
      <c r="AN9" s="7" t="str">
        <f t="shared" si="18"/>
        <v>AM</v>
      </c>
      <c r="AO9" s="35">
        <v>18</v>
      </c>
      <c r="AP9" s="44" t="str">
        <f t="shared" si="19"/>
        <v>DM</v>
      </c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</row>
    <row r="10" spans="1:83" s="33" customFormat="1" ht="12" x14ac:dyDescent="0.25">
      <c r="A10" s="41"/>
      <c r="B10" s="42"/>
      <c r="C10" s="34">
        <v>14</v>
      </c>
      <c r="D10" s="4" t="str">
        <f t="shared" si="0"/>
        <v>MB</v>
      </c>
      <c r="E10" s="35">
        <v>11</v>
      </c>
      <c r="F10" s="5" t="str">
        <f t="shared" si="1"/>
        <v>SB</v>
      </c>
      <c r="G10" s="35">
        <v>6</v>
      </c>
      <c r="H10" s="6" t="str">
        <f t="shared" si="2"/>
        <v>PL</v>
      </c>
      <c r="I10" s="35">
        <v>3</v>
      </c>
      <c r="J10" s="7" t="str">
        <f t="shared" si="3"/>
        <v>BB</v>
      </c>
      <c r="K10" s="35">
        <v>18</v>
      </c>
      <c r="L10" s="43" t="str">
        <f t="shared" si="4"/>
        <v>DM</v>
      </c>
      <c r="M10" s="37">
        <v>15</v>
      </c>
      <c r="N10" s="4" t="str">
        <f t="shared" si="5"/>
        <v>ZL</v>
      </c>
      <c r="O10" s="35">
        <v>10</v>
      </c>
      <c r="P10" s="5" t="str">
        <f t="shared" si="6"/>
        <v>CJ</v>
      </c>
      <c r="Q10" s="35">
        <v>7</v>
      </c>
      <c r="R10" s="6" t="str">
        <f t="shared" si="7"/>
        <v>BJ</v>
      </c>
      <c r="S10" s="35">
        <v>2</v>
      </c>
      <c r="T10" s="7" t="str">
        <f t="shared" si="8"/>
        <v>AM</v>
      </c>
      <c r="U10" s="35">
        <v>19</v>
      </c>
      <c r="V10" s="44" t="str">
        <f t="shared" si="9"/>
        <v>JB</v>
      </c>
      <c r="W10" s="39">
        <v>14</v>
      </c>
      <c r="X10" s="4" t="str">
        <f t="shared" si="10"/>
        <v>MB</v>
      </c>
      <c r="Y10" s="35">
        <v>11</v>
      </c>
      <c r="Z10" s="5" t="str">
        <f t="shared" si="11"/>
        <v>SB</v>
      </c>
      <c r="AA10" s="35">
        <v>6</v>
      </c>
      <c r="AB10" s="6" t="str">
        <f t="shared" si="12"/>
        <v>PL</v>
      </c>
      <c r="AC10" s="35">
        <v>3</v>
      </c>
      <c r="AD10" s="7" t="str">
        <f t="shared" si="13"/>
        <v>BB</v>
      </c>
      <c r="AE10" s="35">
        <v>18</v>
      </c>
      <c r="AF10" s="43" t="str">
        <f t="shared" si="14"/>
        <v>DM</v>
      </c>
      <c r="AG10" s="37">
        <v>15</v>
      </c>
      <c r="AH10" s="4" t="str">
        <f t="shared" si="15"/>
        <v>ZL</v>
      </c>
      <c r="AI10" s="35">
        <v>10</v>
      </c>
      <c r="AJ10" s="5" t="str">
        <f t="shared" si="16"/>
        <v>CJ</v>
      </c>
      <c r="AK10" s="35">
        <v>7</v>
      </c>
      <c r="AL10" s="45" t="str">
        <f t="shared" si="17"/>
        <v>BJ</v>
      </c>
      <c r="AM10" s="39">
        <v>3</v>
      </c>
      <c r="AN10" s="7" t="str">
        <f t="shared" si="18"/>
        <v>BB</v>
      </c>
      <c r="AO10" s="35">
        <v>19</v>
      </c>
      <c r="AP10" s="44" t="str">
        <f t="shared" si="19"/>
        <v>JB</v>
      </c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</row>
    <row r="11" spans="1:83" s="33" customFormat="1" ht="12" x14ac:dyDescent="0.25">
      <c r="A11" s="41"/>
      <c r="B11" s="42"/>
      <c r="C11" s="34">
        <v>13</v>
      </c>
      <c r="D11" s="4" t="str">
        <f t="shared" si="0"/>
        <v>RK</v>
      </c>
      <c r="E11" s="35">
        <v>12</v>
      </c>
      <c r="F11" s="5" t="str">
        <f t="shared" si="1"/>
        <v>BW</v>
      </c>
      <c r="G11" s="35">
        <v>5</v>
      </c>
      <c r="H11" s="6" t="str">
        <f t="shared" si="2"/>
        <v>GM</v>
      </c>
      <c r="I11" s="35">
        <v>4</v>
      </c>
      <c r="J11" s="7" t="str">
        <f t="shared" si="3"/>
        <v>RJ</v>
      </c>
      <c r="K11" s="35">
        <v>17</v>
      </c>
      <c r="L11" s="43" t="str">
        <f t="shared" si="4"/>
        <v>WB</v>
      </c>
      <c r="M11" s="37">
        <v>16</v>
      </c>
      <c r="N11" s="4" t="str">
        <f t="shared" si="5"/>
        <v>KH</v>
      </c>
      <c r="O11" s="35">
        <v>9</v>
      </c>
      <c r="P11" s="5" t="str">
        <f t="shared" si="6"/>
        <v>MD</v>
      </c>
      <c r="Q11" s="35">
        <v>8</v>
      </c>
      <c r="R11" s="6" t="str">
        <f t="shared" si="7"/>
        <v>RH</v>
      </c>
      <c r="S11" s="35">
        <v>1</v>
      </c>
      <c r="T11" s="7" t="str">
        <f t="shared" si="8"/>
        <v>JM</v>
      </c>
      <c r="U11" s="35">
        <v>20</v>
      </c>
      <c r="V11" s="44" t="str">
        <f t="shared" si="9"/>
        <v>TG</v>
      </c>
      <c r="W11" s="39">
        <v>13</v>
      </c>
      <c r="X11" s="4" t="str">
        <f t="shared" si="10"/>
        <v>RK</v>
      </c>
      <c r="Y11" s="35">
        <v>12</v>
      </c>
      <c r="Z11" s="5" t="str">
        <f t="shared" si="11"/>
        <v>BW</v>
      </c>
      <c r="AA11" s="35">
        <v>5</v>
      </c>
      <c r="AB11" s="6" t="str">
        <f t="shared" si="12"/>
        <v>GM</v>
      </c>
      <c r="AC11" s="35">
        <v>4</v>
      </c>
      <c r="AD11" s="7" t="str">
        <f t="shared" si="13"/>
        <v>RJ</v>
      </c>
      <c r="AE11" s="35">
        <v>17</v>
      </c>
      <c r="AF11" s="43" t="str">
        <f t="shared" si="14"/>
        <v>WB</v>
      </c>
      <c r="AG11" s="37">
        <v>16</v>
      </c>
      <c r="AH11" s="4" t="str">
        <f t="shared" si="15"/>
        <v>KH</v>
      </c>
      <c r="AI11" s="35">
        <v>9</v>
      </c>
      <c r="AJ11" s="5" t="str">
        <f t="shared" si="16"/>
        <v>MD</v>
      </c>
      <c r="AK11" s="35">
        <v>8</v>
      </c>
      <c r="AL11" s="45" t="str">
        <f t="shared" si="17"/>
        <v>RH</v>
      </c>
      <c r="AM11" s="39">
        <v>4</v>
      </c>
      <c r="AN11" s="7" t="str">
        <f t="shared" si="18"/>
        <v>RJ</v>
      </c>
      <c r="AO11" s="35">
        <v>20</v>
      </c>
      <c r="AP11" s="44" t="str">
        <f t="shared" si="19"/>
        <v>TG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</row>
    <row r="12" spans="1:83" s="33" customFormat="1" ht="12" x14ac:dyDescent="0.25">
      <c r="A12" s="41"/>
      <c r="B12" s="42"/>
      <c r="C12" s="34">
        <v>12</v>
      </c>
      <c r="D12" s="5" t="str">
        <f t="shared" si="0"/>
        <v>BW</v>
      </c>
      <c r="E12" s="35">
        <v>5</v>
      </c>
      <c r="F12" s="6" t="str">
        <f t="shared" si="1"/>
        <v>GM</v>
      </c>
      <c r="G12" s="35">
        <v>4</v>
      </c>
      <c r="H12" s="7" t="str">
        <f t="shared" si="2"/>
        <v>RJ</v>
      </c>
      <c r="I12" s="35">
        <v>17</v>
      </c>
      <c r="J12" s="3" t="str">
        <f t="shared" si="3"/>
        <v>WB</v>
      </c>
      <c r="K12" s="35">
        <v>16</v>
      </c>
      <c r="L12" s="46" t="str">
        <f t="shared" si="4"/>
        <v>KH</v>
      </c>
      <c r="M12" s="37">
        <v>9</v>
      </c>
      <c r="N12" s="5" t="str">
        <f t="shared" si="5"/>
        <v>MD</v>
      </c>
      <c r="O12" s="35">
        <v>8</v>
      </c>
      <c r="P12" s="6" t="str">
        <f t="shared" si="6"/>
        <v>RH</v>
      </c>
      <c r="Q12" s="35">
        <v>1</v>
      </c>
      <c r="R12" s="7" t="str">
        <f t="shared" si="7"/>
        <v>JM</v>
      </c>
      <c r="S12" s="35">
        <v>20</v>
      </c>
      <c r="T12" s="3" t="str">
        <f t="shared" si="8"/>
        <v>TG</v>
      </c>
      <c r="U12" s="35">
        <v>13</v>
      </c>
      <c r="V12" s="47" t="str">
        <f t="shared" si="9"/>
        <v>RK</v>
      </c>
      <c r="W12" s="39">
        <v>12</v>
      </c>
      <c r="X12" s="5" t="str">
        <f t="shared" si="10"/>
        <v>BW</v>
      </c>
      <c r="Y12" s="35">
        <v>5</v>
      </c>
      <c r="Z12" s="6" t="str">
        <f t="shared" si="11"/>
        <v>GM</v>
      </c>
      <c r="AA12" s="35">
        <v>4</v>
      </c>
      <c r="AB12" s="7" t="str">
        <f t="shared" si="12"/>
        <v>RJ</v>
      </c>
      <c r="AC12" s="35">
        <v>17</v>
      </c>
      <c r="AD12" s="3" t="str">
        <f t="shared" si="13"/>
        <v>WB</v>
      </c>
      <c r="AE12" s="35">
        <v>16</v>
      </c>
      <c r="AF12" s="46" t="str">
        <f t="shared" si="14"/>
        <v>KH</v>
      </c>
      <c r="AG12" s="37">
        <v>9</v>
      </c>
      <c r="AH12" s="5" t="str">
        <f t="shared" si="15"/>
        <v>MD</v>
      </c>
      <c r="AI12" s="35">
        <v>8</v>
      </c>
      <c r="AJ12" s="6" t="str">
        <f t="shared" si="16"/>
        <v>RH</v>
      </c>
      <c r="AK12" s="35">
        <v>1</v>
      </c>
      <c r="AL12" s="48" t="str">
        <f t="shared" si="17"/>
        <v>JM</v>
      </c>
      <c r="AM12" s="39">
        <v>17</v>
      </c>
      <c r="AN12" s="3" t="str">
        <f t="shared" si="18"/>
        <v>WB</v>
      </c>
      <c r="AO12" s="35">
        <v>13</v>
      </c>
      <c r="AP12" s="47" t="str">
        <f t="shared" si="19"/>
        <v>RK</v>
      </c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</row>
    <row r="13" spans="1:83" s="33" customFormat="1" ht="12" x14ac:dyDescent="0.25">
      <c r="A13" s="41"/>
      <c r="B13" s="42"/>
      <c r="C13" s="34">
        <v>11</v>
      </c>
      <c r="D13" s="5" t="str">
        <f t="shared" si="0"/>
        <v>SB</v>
      </c>
      <c r="E13" s="35">
        <v>6</v>
      </c>
      <c r="F13" s="6" t="str">
        <f t="shared" si="1"/>
        <v>PL</v>
      </c>
      <c r="G13" s="35">
        <v>3</v>
      </c>
      <c r="H13" s="7" t="str">
        <f t="shared" si="2"/>
        <v>BB</v>
      </c>
      <c r="I13" s="35">
        <v>18</v>
      </c>
      <c r="J13" s="3" t="str">
        <f t="shared" si="3"/>
        <v>DM</v>
      </c>
      <c r="K13" s="35">
        <v>15</v>
      </c>
      <c r="L13" s="46" t="str">
        <f t="shared" si="4"/>
        <v>ZL</v>
      </c>
      <c r="M13" s="37">
        <v>10</v>
      </c>
      <c r="N13" s="5" t="str">
        <f t="shared" si="5"/>
        <v>CJ</v>
      </c>
      <c r="O13" s="35">
        <v>7</v>
      </c>
      <c r="P13" s="6" t="str">
        <f t="shared" si="6"/>
        <v>BJ</v>
      </c>
      <c r="Q13" s="35">
        <v>2</v>
      </c>
      <c r="R13" s="7" t="str">
        <f t="shared" si="7"/>
        <v>AM</v>
      </c>
      <c r="S13" s="35">
        <v>19</v>
      </c>
      <c r="T13" s="3" t="str">
        <f t="shared" si="8"/>
        <v>JB</v>
      </c>
      <c r="U13" s="35">
        <v>14</v>
      </c>
      <c r="V13" s="47" t="str">
        <f t="shared" si="9"/>
        <v>MB</v>
      </c>
      <c r="W13" s="39">
        <v>11</v>
      </c>
      <c r="X13" s="5" t="str">
        <f t="shared" si="10"/>
        <v>SB</v>
      </c>
      <c r="Y13" s="35">
        <v>6</v>
      </c>
      <c r="Z13" s="6" t="str">
        <f t="shared" si="11"/>
        <v>PL</v>
      </c>
      <c r="AA13" s="35">
        <v>3</v>
      </c>
      <c r="AB13" s="7" t="str">
        <f t="shared" si="12"/>
        <v>BB</v>
      </c>
      <c r="AC13" s="35">
        <v>18</v>
      </c>
      <c r="AD13" s="3" t="str">
        <f t="shared" si="13"/>
        <v>DM</v>
      </c>
      <c r="AE13" s="35">
        <v>15</v>
      </c>
      <c r="AF13" s="46" t="str">
        <f t="shared" si="14"/>
        <v>ZL</v>
      </c>
      <c r="AG13" s="37">
        <v>10</v>
      </c>
      <c r="AH13" s="5" t="str">
        <f t="shared" si="15"/>
        <v>CJ</v>
      </c>
      <c r="AI13" s="35">
        <v>7</v>
      </c>
      <c r="AJ13" s="6" t="str">
        <f t="shared" si="16"/>
        <v>BJ</v>
      </c>
      <c r="AK13" s="35">
        <v>2</v>
      </c>
      <c r="AL13" s="48" t="str">
        <f t="shared" si="17"/>
        <v>AM</v>
      </c>
      <c r="AM13" s="39">
        <v>18</v>
      </c>
      <c r="AN13" s="3" t="str">
        <f t="shared" si="18"/>
        <v>DM</v>
      </c>
      <c r="AO13" s="35">
        <v>14</v>
      </c>
      <c r="AP13" s="47" t="str">
        <f t="shared" si="19"/>
        <v>MB</v>
      </c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</row>
    <row r="14" spans="1:83" s="33" customFormat="1" ht="12" x14ac:dyDescent="0.25">
      <c r="A14" s="41"/>
      <c r="B14" s="42"/>
      <c r="C14" s="34">
        <v>10</v>
      </c>
      <c r="D14" s="5" t="str">
        <f t="shared" si="0"/>
        <v>CJ</v>
      </c>
      <c r="E14" s="35">
        <v>7</v>
      </c>
      <c r="F14" s="6" t="str">
        <f t="shared" si="1"/>
        <v>BJ</v>
      </c>
      <c r="G14" s="35">
        <v>2</v>
      </c>
      <c r="H14" s="7" t="str">
        <f t="shared" si="2"/>
        <v>AM</v>
      </c>
      <c r="I14" s="35">
        <v>19</v>
      </c>
      <c r="J14" s="3" t="str">
        <f t="shared" si="3"/>
        <v>JB</v>
      </c>
      <c r="K14" s="35">
        <v>14</v>
      </c>
      <c r="L14" s="46" t="str">
        <f t="shared" si="4"/>
        <v>MB</v>
      </c>
      <c r="M14" s="37">
        <v>11</v>
      </c>
      <c r="N14" s="5" t="str">
        <f t="shared" si="5"/>
        <v>SB</v>
      </c>
      <c r="O14" s="35">
        <v>6</v>
      </c>
      <c r="P14" s="6" t="str">
        <f t="shared" si="6"/>
        <v>PL</v>
      </c>
      <c r="Q14" s="35">
        <v>3</v>
      </c>
      <c r="R14" s="7" t="str">
        <f t="shared" si="7"/>
        <v>BB</v>
      </c>
      <c r="S14" s="35">
        <v>18</v>
      </c>
      <c r="T14" s="3" t="str">
        <f t="shared" si="8"/>
        <v>DM</v>
      </c>
      <c r="U14" s="35">
        <v>15</v>
      </c>
      <c r="V14" s="47" t="str">
        <f t="shared" si="9"/>
        <v>ZL</v>
      </c>
      <c r="W14" s="39">
        <v>10</v>
      </c>
      <c r="X14" s="5" t="str">
        <f t="shared" si="10"/>
        <v>CJ</v>
      </c>
      <c r="Y14" s="35">
        <v>7</v>
      </c>
      <c r="Z14" s="6" t="str">
        <f t="shared" si="11"/>
        <v>BJ</v>
      </c>
      <c r="AA14" s="35">
        <v>2</v>
      </c>
      <c r="AB14" s="7" t="str">
        <f t="shared" si="12"/>
        <v>AM</v>
      </c>
      <c r="AC14" s="35">
        <v>19</v>
      </c>
      <c r="AD14" s="3" t="str">
        <f t="shared" si="13"/>
        <v>JB</v>
      </c>
      <c r="AE14" s="35">
        <v>14</v>
      </c>
      <c r="AF14" s="46" t="str">
        <f t="shared" si="14"/>
        <v>MB</v>
      </c>
      <c r="AG14" s="37">
        <v>11</v>
      </c>
      <c r="AH14" s="5" t="str">
        <f t="shared" si="15"/>
        <v>SB</v>
      </c>
      <c r="AI14" s="35">
        <v>6</v>
      </c>
      <c r="AJ14" s="6" t="str">
        <f t="shared" si="16"/>
        <v>PL</v>
      </c>
      <c r="AK14" s="35">
        <v>3</v>
      </c>
      <c r="AL14" s="48" t="str">
        <f t="shared" si="17"/>
        <v>BB</v>
      </c>
      <c r="AM14" s="39">
        <v>19</v>
      </c>
      <c r="AN14" s="3" t="str">
        <f t="shared" si="18"/>
        <v>JB</v>
      </c>
      <c r="AO14" s="35">
        <v>15</v>
      </c>
      <c r="AP14" s="47" t="str">
        <f t="shared" si="19"/>
        <v>ZL</v>
      </c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</row>
    <row r="15" spans="1:83" s="33" customFormat="1" ht="12" x14ac:dyDescent="0.25">
      <c r="A15" s="41"/>
      <c r="B15" s="42"/>
      <c r="C15" s="34">
        <v>9</v>
      </c>
      <c r="D15" s="5" t="str">
        <f t="shared" si="0"/>
        <v>MD</v>
      </c>
      <c r="E15" s="35">
        <v>8</v>
      </c>
      <c r="F15" s="6" t="str">
        <f t="shared" si="1"/>
        <v>RH</v>
      </c>
      <c r="G15" s="35">
        <v>1</v>
      </c>
      <c r="H15" s="7" t="str">
        <f t="shared" si="2"/>
        <v>JM</v>
      </c>
      <c r="I15" s="35">
        <v>20</v>
      </c>
      <c r="J15" s="3" t="str">
        <f t="shared" si="3"/>
        <v>TG</v>
      </c>
      <c r="K15" s="35">
        <v>13</v>
      </c>
      <c r="L15" s="46" t="str">
        <f t="shared" si="4"/>
        <v>RK</v>
      </c>
      <c r="M15" s="37">
        <v>12</v>
      </c>
      <c r="N15" s="5" t="str">
        <f t="shared" si="5"/>
        <v>BW</v>
      </c>
      <c r="O15" s="35">
        <v>5</v>
      </c>
      <c r="P15" s="6" t="str">
        <f t="shared" si="6"/>
        <v>GM</v>
      </c>
      <c r="Q15" s="35">
        <v>4</v>
      </c>
      <c r="R15" s="7" t="str">
        <f t="shared" si="7"/>
        <v>RJ</v>
      </c>
      <c r="S15" s="35">
        <v>17</v>
      </c>
      <c r="T15" s="3" t="str">
        <f t="shared" si="8"/>
        <v>WB</v>
      </c>
      <c r="U15" s="35">
        <v>16</v>
      </c>
      <c r="V15" s="47" t="str">
        <f t="shared" si="9"/>
        <v>KH</v>
      </c>
      <c r="W15" s="39">
        <v>9</v>
      </c>
      <c r="X15" s="5" t="str">
        <f t="shared" si="10"/>
        <v>MD</v>
      </c>
      <c r="Y15" s="35">
        <v>8</v>
      </c>
      <c r="Z15" s="6" t="str">
        <f t="shared" si="11"/>
        <v>RH</v>
      </c>
      <c r="AA15" s="35">
        <v>1</v>
      </c>
      <c r="AB15" s="7" t="str">
        <f t="shared" si="12"/>
        <v>JM</v>
      </c>
      <c r="AC15" s="35">
        <v>20</v>
      </c>
      <c r="AD15" s="3" t="str">
        <f t="shared" si="13"/>
        <v>TG</v>
      </c>
      <c r="AE15" s="35">
        <v>13</v>
      </c>
      <c r="AF15" s="46" t="str">
        <f t="shared" si="14"/>
        <v>RK</v>
      </c>
      <c r="AG15" s="37">
        <v>12</v>
      </c>
      <c r="AH15" s="5" t="str">
        <f t="shared" si="15"/>
        <v>BW</v>
      </c>
      <c r="AI15" s="35">
        <v>5</v>
      </c>
      <c r="AJ15" s="6" t="str">
        <f t="shared" si="16"/>
        <v>GM</v>
      </c>
      <c r="AK15" s="35">
        <v>4</v>
      </c>
      <c r="AL15" s="48" t="str">
        <f t="shared" si="17"/>
        <v>RJ</v>
      </c>
      <c r="AM15" s="39">
        <v>20</v>
      </c>
      <c r="AN15" s="3" t="str">
        <f t="shared" si="18"/>
        <v>TG</v>
      </c>
      <c r="AO15" s="35">
        <v>16</v>
      </c>
      <c r="AP15" s="47" t="str">
        <f t="shared" si="19"/>
        <v>KH</v>
      </c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</row>
    <row r="16" spans="1:83" s="33" customFormat="1" ht="12" x14ac:dyDescent="0.25">
      <c r="A16" s="41"/>
      <c r="B16" s="42"/>
      <c r="C16" s="34">
        <v>8</v>
      </c>
      <c r="D16" s="6" t="str">
        <f t="shared" si="0"/>
        <v>RH</v>
      </c>
      <c r="E16" s="35">
        <v>1</v>
      </c>
      <c r="F16" s="7" t="str">
        <f t="shared" si="1"/>
        <v>JM</v>
      </c>
      <c r="G16" s="35">
        <v>20</v>
      </c>
      <c r="H16" s="3" t="str">
        <f t="shared" si="2"/>
        <v>TG</v>
      </c>
      <c r="I16" s="35">
        <v>13</v>
      </c>
      <c r="J16" s="4" t="str">
        <f t="shared" si="3"/>
        <v>RK</v>
      </c>
      <c r="K16" s="35">
        <v>12</v>
      </c>
      <c r="L16" s="49" t="str">
        <f t="shared" si="4"/>
        <v>BW</v>
      </c>
      <c r="M16" s="37">
        <v>5</v>
      </c>
      <c r="N16" s="6" t="str">
        <f t="shared" si="5"/>
        <v>GM</v>
      </c>
      <c r="O16" s="35">
        <v>4</v>
      </c>
      <c r="P16" s="7" t="str">
        <f t="shared" si="6"/>
        <v>RJ</v>
      </c>
      <c r="Q16" s="35">
        <v>17</v>
      </c>
      <c r="R16" s="3" t="str">
        <f t="shared" si="7"/>
        <v>WB</v>
      </c>
      <c r="S16" s="35">
        <v>16</v>
      </c>
      <c r="T16" s="4" t="str">
        <f t="shared" si="8"/>
        <v>KH</v>
      </c>
      <c r="U16" s="35">
        <v>9</v>
      </c>
      <c r="V16" s="50" t="str">
        <f t="shared" si="9"/>
        <v>MD</v>
      </c>
      <c r="W16" s="39">
        <v>8</v>
      </c>
      <c r="X16" s="6" t="str">
        <f t="shared" si="10"/>
        <v>RH</v>
      </c>
      <c r="Y16" s="35">
        <v>1</v>
      </c>
      <c r="Z16" s="7" t="str">
        <f t="shared" si="11"/>
        <v>JM</v>
      </c>
      <c r="AA16" s="35">
        <v>20</v>
      </c>
      <c r="AB16" s="3" t="str">
        <f t="shared" si="12"/>
        <v>TG</v>
      </c>
      <c r="AC16" s="35">
        <v>13</v>
      </c>
      <c r="AD16" s="4" t="str">
        <f t="shared" si="13"/>
        <v>RK</v>
      </c>
      <c r="AE16" s="35">
        <v>12</v>
      </c>
      <c r="AF16" s="49" t="str">
        <f t="shared" si="14"/>
        <v>BW</v>
      </c>
      <c r="AG16" s="37">
        <v>5</v>
      </c>
      <c r="AH16" s="6" t="str">
        <f t="shared" si="15"/>
        <v>GM</v>
      </c>
      <c r="AI16" s="35">
        <v>4</v>
      </c>
      <c r="AJ16" s="7" t="str">
        <f t="shared" si="16"/>
        <v>RJ</v>
      </c>
      <c r="AK16" s="35">
        <v>17</v>
      </c>
      <c r="AL16" s="51" t="str">
        <f t="shared" si="17"/>
        <v>WB</v>
      </c>
      <c r="AM16" s="39">
        <v>13</v>
      </c>
      <c r="AN16" s="4" t="str">
        <f t="shared" si="18"/>
        <v>RK</v>
      </c>
      <c r="AO16" s="35">
        <v>9</v>
      </c>
      <c r="AP16" s="50" t="str">
        <f t="shared" si="19"/>
        <v>MD</v>
      </c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</row>
    <row r="17" spans="1:83" s="33" customFormat="1" ht="12" x14ac:dyDescent="0.25">
      <c r="A17" s="41"/>
      <c r="B17" s="42"/>
      <c r="C17" s="34">
        <v>7</v>
      </c>
      <c r="D17" s="6" t="str">
        <f t="shared" si="0"/>
        <v>BJ</v>
      </c>
      <c r="E17" s="35">
        <v>2</v>
      </c>
      <c r="F17" s="7" t="str">
        <f t="shared" si="1"/>
        <v>AM</v>
      </c>
      <c r="G17" s="35">
        <v>19</v>
      </c>
      <c r="H17" s="3" t="str">
        <f t="shared" si="2"/>
        <v>JB</v>
      </c>
      <c r="I17" s="35">
        <v>14</v>
      </c>
      <c r="J17" s="4" t="str">
        <f t="shared" si="3"/>
        <v>MB</v>
      </c>
      <c r="K17" s="35">
        <v>11</v>
      </c>
      <c r="L17" s="49" t="str">
        <f t="shared" si="4"/>
        <v>SB</v>
      </c>
      <c r="M17" s="37">
        <v>6</v>
      </c>
      <c r="N17" s="6" t="str">
        <f t="shared" si="5"/>
        <v>PL</v>
      </c>
      <c r="O17" s="35">
        <v>3</v>
      </c>
      <c r="P17" s="7" t="str">
        <f t="shared" si="6"/>
        <v>BB</v>
      </c>
      <c r="Q17" s="35">
        <v>18</v>
      </c>
      <c r="R17" s="3" t="str">
        <f t="shared" si="7"/>
        <v>DM</v>
      </c>
      <c r="S17" s="35">
        <v>15</v>
      </c>
      <c r="T17" s="4" t="str">
        <f t="shared" si="8"/>
        <v>ZL</v>
      </c>
      <c r="U17" s="35">
        <v>10</v>
      </c>
      <c r="V17" s="50" t="str">
        <f t="shared" si="9"/>
        <v>CJ</v>
      </c>
      <c r="W17" s="39">
        <v>7</v>
      </c>
      <c r="X17" s="6" t="str">
        <f t="shared" si="10"/>
        <v>BJ</v>
      </c>
      <c r="Y17" s="35">
        <v>2</v>
      </c>
      <c r="Z17" s="7" t="str">
        <f t="shared" si="11"/>
        <v>AM</v>
      </c>
      <c r="AA17" s="35">
        <v>19</v>
      </c>
      <c r="AB17" s="3" t="str">
        <f t="shared" si="12"/>
        <v>JB</v>
      </c>
      <c r="AC17" s="35">
        <v>14</v>
      </c>
      <c r="AD17" s="4" t="str">
        <f t="shared" si="13"/>
        <v>MB</v>
      </c>
      <c r="AE17" s="35">
        <v>11</v>
      </c>
      <c r="AF17" s="49" t="str">
        <f t="shared" si="14"/>
        <v>SB</v>
      </c>
      <c r="AG17" s="37">
        <v>6</v>
      </c>
      <c r="AH17" s="6" t="str">
        <f t="shared" si="15"/>
        <v>PL</v>
      </c>
      <c r="AI17" s="35">
        <v>3</v>
      </c>
      <c r="AJ17" s="7" t="str">
        <f t="shared" si="16"/>
        <v>BB</v>
      </c>
      <c r="AK17" s="35">
        <v>18</v>
      </c>
      <c r="AL17" s="51" t="str">
        <f t="shared" si="17"/>
        <v>DM</v>
      </c>
      <c r="AM17" s="39">
        <v>14</v>
      </c>
      <c r="AN17" s="4" t="str">
        <f t="shared" si="18"/>
        <v>MB</v>
      </c>
      <c r="AO17" s="35">
        <v>10</v>
      </c>
      <c r="AP17" s="50" t="str">
        <f t="shared" si="19"/>
        <v>CJ</v>
      </c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</row>
    <row r="18" spans="1:83" s="33" customFormat="1" ht="12" x14ac:dyDescent="0.25">
      <c r="A18" s="41"/>
      <c r="B18" s="42"/>
      <c r="C18" s="34">
        <v>6</v>
      </c>
      <c r="D18" s="6" t="str">
        <f t="shared" si="0"/>
        <v>PL</v>
      </c>
      <c r="E18" s="35">
        <v>3</v>
      </c>
      <c r="F18" s="7" t="str">
        <f t="shared" si="1"/>
        <v>BB</v>
      </c>
      <c r="G18" s="35">
        <v>18</v>
      </c>
      <c r="H18" s="3" t="str">
        <f t="shared" si="2"/>
        <v>DM</v>
      </c>
      <c r="I18" s="35">
        <v>15</v>
      </c>
      <c r="J18" s="4" t="str">
        <f t="shared" si="3"/>
        <v>ZL</v>
      </c>
      <c r="K18" s="35">
        <v>10</v>
      </c>
      <c r="L18" s="49" t="str">
        <f t="shared" si="4"/>
        <v>CJ</v>
      </c>
      <c r="M18" s="37">
        <v>7</v>
      </c>
      <c r="N18" s="6" t="str">
        <f t="shared" si="5"/>
        <v>BJ</v>
      </c>
      <c r="O18" s="35">
        <v>2</v>
      </c>
      <c r="P18" s="7" t="str">
        <f t="shared" si="6"/>
        <v>AM</v>
      </c>
      <c r="Q18" s="35">
        <v>19</v>
      </c>
      <c r="R18" s="3" t="str">
        <f t="shared" si="7"/>
        <v>JB</v>
      </c>
      <c r="S18" s="35">
        <v>14</v>
      </c>
      <c r="T18" s="4" t="str">
        <f t="shared" si="8"/>
        <v>MB</v>
      </c>
      <c r="U18" s="35">
        <v>11</v>
      </c>
      <c r="V18" s="50" t="str">
        <f t="shared" si="9"/>
        <v>SB</v>
      </c>
      <c r="W18" s="39">
        <v>6</v>
      </c>
      <c r="X18" s="6" t="str">
        <f t="shared" si="10"/>
        <v>PL</v>
      </c>
      <c r="Y18" s="35">
        <v>3</v>
      </c>
      <c r="Z18" s="7" t="str">
        <f t="shared" si="11"/>
        <v>BB</v>
      </c>
      <c r="AA18" s="35">
        <v>18</v>
      </c>
      <c r="AB18" s="3" t="str">
        <f t="shared" si="12"/>
        <v>DM</v>
      </c>
      <c r="AC18" s="35">
        <v>15</v>
      </c>
      <c r="AD18" s="4" t="str">
        <f t="shared" si="13"/>
        <v>ZL</v>
      </c>
      <c r="AE18" s="35">
        <v>10</v>
      </c>
      <c r="AF18" s="49" t="str">
        <f t="shared" si="14"/>
        <v>CJ</v>
      </c>
      <c r="AG18" s="37">
        <v>7</v>
      </c>
      <c r="AH18" s="6" t="str">
        <f t="shared" si="15"/>
        <v>BJ</v>
      </c>
      <c r="AI18" s="35">
        <v>2</v>
      </c>
      <c r="AJ18" s="7" t="str">
        <f t="shared" si="16"/>
        <v>AM</v>
      </c>
      <c r="AK18" s="35">
        <v>19</v>
      </c>
      <c r="AL18" s="51" t="str">
        <f t="shared" si="17"/>
        <v>JB</v>
      </c>
      <c r="AM18" s="39">
        <v>15</v>
      </c>
      <c r="AN18" s="4" t="str">
        <f t="shared" si="18"/>
        <v>ZL</v>
      </c>
      <c r="AO18" s="35">
        <v>11</v>
      </c>
      <c r="AP18" s="50" t="str">
        <f t="shared" si="19"/>
        <v>SB</v>
      </c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</row>
    <row r="19" spans="1:83" s="33" customFormat="1" ht="12" x14ac:dyDescent="0.25">
      <c r="A19" s="41"/>
      <c r="B19" s="42"/>
      <c r="C19" s="34">
        <v>5</v>
      </c>
      <c r="D19" s="6" t="str">
        <f t="shared" si="0"/>
        <v>GM</v>
      </c>
      <c r="E19" s="35">
        <v>4</v>
      </c>
      <c r="F19" s="7" t="str">
        <f t="shared" si="1"/>
        <v>RJ</v>
      </c>
      <c r="G19" s="35">
        <v>17</v>
      </c>
      <c r="H19" s="3" t="str">
        <f t="shared" si="2"/>
        <v>WB</v>
      </c>
      <c r="I19" s="35">
        <v>16</v>
      </c>
      <c r="J19" s="4" t="str">
        <f t="shared" si="3"/>
        <v>KH</v>
      </c>
      <c r="K19" s="35">
        <v>9</v>
      </c>
      <c r="L19" s="49" t="str">
        <f t="shared" si="4"/>
        <v>MD</v>
      </c>
      <c r="M19" s="37">
        <v>8</v>
      </c>
      <c r="N19" s="6" t="str">
        <f t="shared" si="5"/>
        <v>RH</v>
      </c>
      <c r="O19" s="35">
        <v>1</v>
      </c>
      <c r="P19" s="7" t="str">
        <f t="shared" si="6"/>
        <v>JM</v>
      </c>
      <c r="Q19" s="35">
        <v>20</v>
      </c>
      <c r="R19" s="3" t="str">
        <f t="shared" si="7"/>
        <v>TG</v>
      </c>
      <c r="S19" s="35">
        <v>13</v>
      </c>
      <c r="T19" s="4" t="str">
        <f t="shared" si="8"/>
        <v>RK</v>
      </c>
      <c r="U19" s="35">
        <v>12</v>
      </c>
      <c r="V19" s="50" t="str">
        <f t="shared" si="9"/>
        <v>BW</v>
      </c>
      <c r="W19" s="39">
        <v>5</v>
      </c>
      <c r="X19" s="6" t="str">
        <f t="shared" si="10"/>
        <v>GM</v>
      </c>
      <c r="Y19" s="35">
        <v>4</v>
      </c>
      <c r="Z19" s="7" t="str">
        <f t="shared" si="11"/>
        <v>RJ</v>
      </c>
      <c r="AA19" s="35">
        <v>17</v>
      </c>
      <c r="AB19" s="3" t="str">
        <f t="shared" si="12"/>
        <v>WB</v>
      </c>
      <c r="AC19" s="35">
        <v>16</v>
      </c>
      <c r="AD19" s="4" t="str">
        <f t="shared" si="13"/>
        <v>KH</v>
      </c>
      <c r="AE19" s="35">
        <v>9</v>
      </c>
      <c r="AF19" s="49" t="str">
        <f t="shared" si="14"/>
        <v>MD</v>
      </c>
      <c r="AG19" s="37">
        <v>8</v>
      </c>
      <c r="AH19" s="6" t="str">
        <f t="shared" si="15"/>
        <v>RH</v>
      </c>
      <c r="AI19" s="35">
        <v>1</v>
      </c>
      <c r="AJ19" s="7" t="str">
        <f t="shared" si="16"/>
        <v>JM</v>
      </c>
      <c r="AK19" s="35">
        <v>20</v>
      </c>
      <c r="AL19" s="51" t="str">
        <f t="shared" si="17"/>
        <v>TG</v>
      </c>
      <c r="AM19" s="39">
        <v>16</v>
      </c>
      <c r="AN19" s="4" t="str">
        <f t="shared" si="18"/>
        <v>KH</v>
      </c>
      <c r="AO19" s="35">
        <v>12</v>
      </c>
      <c r="AP19" s="50" t="str">
        <f t="shared" si="19"/>
        <v>BW</v>
      </c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</row>
    <row r="20" spans="1:83" s="33" customFormat="1" ht="12" x14ac:dyDescent="0.25">
      <c r="A20" s="41"/>
      <c r="B20" s="42"/>
      <c r="C20" s="34">
        <v>4</v>
      </c>
      <c r="D20" s="7" t="str">
        <f t="shared" si="0"/>
        <v>RJ</v>
      </c>
      <c r="E20" s="35">
        <v>17</v>
      </c>
      <c r="F20" s="3" t="str">
        <f t="shared" si="1"/>
        <v>WB</v>
      </c>
      <c r="G20" s="35">
        <v>16</v>
      </c>
      <c r="H20" s="4" t="str">
        <f t="shared" si="2"/>
        <v>KH</v>
      </c>
      <c r="I20" s="35">
        <v>9</v>
      </c>
      <c r="J20" s="5" t="str">
        <f t="shared" si="3"/>
        <v>MD</v>
      </c>
      <c r="K20" s="35">
        <v>8</v>
      </c>
      <c r="L20" s="52" t="str">
        <f t="shared" si="4"/>
        <v>RH</v>
      </c>
      <c r="M20" s="37">
        <v>1</v>
      </c>
      <c r="N20" s="7" t="str">
        <f t="shared" si="5"/>
        <v>JM</v>
      </c>
      <c r="O20" s="35">
        <v>20</v>
      </c>
      <c r="P20" s="3" t="str">
        <f t="shared" si="6"/>
        <v>TG</v>
      </c>
      <c r="Q20" s="35">
        <v>13</v>
      </c>
      <c r="R20" s="4" t="str">
        <f t="shared" si="7"/>
        <v>RK</v>
      </c>
      <c r="S20" s="35">
        <v>12</v>
      </c>
      <c r="T20" s="5" t="str">
        <f t="shared" si="8"/>
        <v>BW</v>
      </c>
      <c r="U20" s="35">
        <v>5</v>
      </c>
      <c r="V20" s="53" t="str">
        <f t="shared" si="9"/>
        <v>GM</v>
      </c>
      <c r="W20" s="39">
        <v>4</v>
      </c>
      <c r="X20" s="7" t="str">
        <f t="shared" si="10"/>
        <v>RJ</v>
      </c>
      <c r="Y20" s="35">
        <v>17</v>
      </c>
      <c r="Z20" s="3" t="str">
        <f t="shared" si="11"/>
        <v>WB</v>
      </c>
      <c r="AA20" s="35">
        <v>16</v>
      </c>
      <c r="AB20" s="4" t="str">
        <f t="shared" si="12"/>
        <v>KH</v>
      </c>
      <c r="AC20" s="35">
        <v>9</v>
      </c>
      <c r="AD20" s="5" t="str">
        <f t="shared" si="13"/>
        <v>MD</v>
      </c>
      <c r="AE20" s="35">
        <v>8</v>
      </c>
      <c r="AF20" s="52" t="str">
        <f t="shared" si="14"/>
        <v>RH</v>
      </c>
      <c r="AG20" s="37">
        <v>1</v>
      </c>
      <c r="AH20" s="7" t="str">
        <f t="shared" si="15"/>
        <v>JM</v>
      </c>
      <c r="AI20" s="35">
        <v>20</v>
      </c>
      <c r="AJ20" s="3" t="str">
        <f t="shared" si="16"/>
        <v>TG</v>
      </c>
      <c r="AK20" s="35">
        <v>13</v>
      </c>
      <c r="AL20" s="54" t="str">
        <f t="shared" si="17"/>
        <v>RK</v>
      </c>
      <c r="AM20" s="39">
        <v>9</v>
      </c>
      <c r="AN20" s="5" t="str">
        <f t="shared" si="18"/>
        <v>MD</v>
      </c>
      <c r="AO20" s="35">
        <v>5</v>
      </c>
      <c r="AP20" s="53" t="str">
        <f t="shared" si="19"/>
        <v>GM</v>
      </c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</row>
    <row r="21" spans="1:83" s="33" customFormat="1" ht="12" x14ac:dyDescent="0.25">
      <c r="A21" s="41"/>
      <c r="B21" s="42"/>
      <c r="C21" s="34">
        <v>3</v>
      </c>
      <c r="D21" s="7" t="str">
        <f t="shared" si="0"/>
        <v>BB</v>
      </c>
      <c r="E21" s="35">
        <v>18</v>
      </c>
      <c r="F21" s="3" t="str">
        <f t="shared" si="1"/>
        <v>DM</v>
      </c>
      <c r="G21" s="35">
        <v>15</v>
      </c>
      <c r="H21" s="4" t="str">
        <f t="shared" si="2"/>
        <v>ZL</v>
      </c>
      <c r="I21" s="35">
        <v>10</v>
      </c>
      <c r="J21" s="5" t="str">
        <f t="shared" si="3"/>
        <v>CJ</v>
      </c>
      <c r="K21" s="35">
        <v>7</v>
      </c>
      <c r="L21" s="52" t="str">
        <f t="shared" si="4"/>
        <v>BJ</v>
      </c>
      <c r="M21" s="37">
        <v>2</v>
      </c>
      <c r="N21" s="7" t="str">
        <f t="shared" si="5"/>
        <v>AM</v>
      </c>
      <c r="O21" s="35">
        <v>19</v>
      </c>
      <c r="P21" s="3" t="str">
        <f t="shared" si="6"/>
        <v>JB</v>
      </c>
      <c r="Q21" s="35">
        <v>14</v>
      </c>
      <c r="R21" s="4" t="str">
        <f t="shared" si="7"/>
        <v>MB</v>
      </c>
      <c r="S21" s="35">
        <v>11</v>
      </c>
      <c r="T21" s="5" t="str">
        <f t="shared" si="8"/>
        <v>SB</v>
      </c>
      <c r="U21" s="35">
        <v>6</v>
      </c>
      <c r="V21" s="53" t="str">
        <f t="shared" si="9"/>
        <v>PL</v>
      </c>
      <c r="W21" s="39">
        <v>3</v>
      </c>
      <c r="X21" s="7" t="str">
        <f t="shared" si="10"/>
        <v>BB</v>
      </c>
      <c r="Y21" s="35">
        <v>18</v>
      </c>
      <c r="Z21" s="3" t="str">
        <f t="shared" si="11"/>
        <v>DM</v>
      </c>
      <c r="AA21" s="35">
        <v>15</v>
      </c>
      <c r="AB21" s="4" t="str">
        <f t="shared" si="12"/>
        <v>ZL</v>
      </c>
      <c r="AC21" s="35">
        <v>10</v>
      </c>
      <c r="AD21" s="5" t="str">
        <f t="shared" si="13"/>
        <v>CJ</v>
      </c>
      <c r="AE21" s="35">
        <v>7</v>
      </c>
      <c r="AF21" s="52" t="str">
        <f t="shared" si="14"/>
        <v>BJ</v>
      </c>
      <c r="AG21" s="37">
        <v>2</v>
      </c>
      <c r="AH21" s="7" t="str">
        <f t="shared" si="15"/>
        <v>AM</v>
      </c>
      <c r="AI21" s="35">
        <v>19</v>
      </c>
      <c r="AJ21" s="3" t="str">
        <f t="shared" si="16"/>
        <v>JB</v>
      </c>
      <c r="AK21" s="35">
        <v>14</v>
      </c>
      <c r="AL21" s="54" t="str">
        <f t="shared" si="17"/>
        <v>MB</v>
      </c>
      <c r="AM21" s="39">
        <v>10</v>
      </c>
      <c r="AN21" s="5" t="str">
        <f t="shared" si="18"/>
        <v>CJ</v>
      </c>
      <c r="AO21" s="35">
        <v>6</v>
      </c>
      <c r="AP21" s="53" t="str">
        <f t="shared" si="19"/>
        <v>PL</v>
      </c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</row>
    <row r="22" spans="1:83" s="33" customFormat="1" ht="12" x14ac:dyDescent="0.25">
      <c r="A22" s="41"/>
      <c r="B22" s="42"/>
      <c r="C22" s="34">
        <v>2</v>
      </c>
      <c r="D22" s="7" t="str">
        <f t="shared" si="0"/>
        <v>AM</v>
      </c>
      <c r="E22" s="35">
        <v>19</v>
      </c>
      <c r="F22" s="3" t="str">
        <f t="shared" si="1"/>
        <v>JB</v>
      </c>
      <c r="G22" s="35">
        <v>14</v>
      </c>
      <c r="H22" s="4" t="str">
        <f t="shared" si="2"/>
        <v>MB</v>
      </c>
      <c r="I22" s="35">
        <v>11</v>
      </c>
      <c r="J22" s="5" t="str">
        <f t="shared" si="3"/>
        <v>SB</v>
      </c>
      <c r="K22" s="35">
        <v>6</v>
      </c>
      <c r="L22" s="52" t="str">
        <f t="shared" si="4"/>
        <v>PL</v>
      </c>
      <c r="M22" s="37">
        <v>3</v>
      </c>
      <c r="N22" s="7" t="str">
        <f t="shared" si="5"/>
        <v>BB</v>
      </c>
      <c r="O22" s="35">
        <v>18</v>
      </c>
      <c r="P22" s="3" t="str">
        <f t="shared" si="6"/>
        <v>DM</v>
      </c>
      <c r="Q22" s="35">
        <v>15</v>
      </c>
      <c r="R22" s="4" t="str">
        <f t="shared" si="7"/>
        <v>ZL</v>
      </c>
      <c r="S22" s="35">
        <v>10</v>
      </c>
      <c r="T22" s="5" t="str">
        <f t="shared" si="8"/>
        <v>CJ</v>
      </c>
      <c r="U22" s="35">
        <v>7</v>
      </c>
      <c r="V22" s="53" t="str">
        <f t="shared" si="9"/>
        <v>BJ</v>
      </c>
      <c r="W22" s="39">
        <v>2</v>
      </c>
      <c r="X22" s="7" t="str">
        <f t="shared" si="10"/>
        <v>AM</v>
      </c>
      <c r="Y22" s="35">
        <v>19</v>
      </c>
      <c r="Z22" s="3" t="str">
        <f t="shared" si="11"/>
        <v>JB</v>
      </c>
      <c r="AA22" s="35">
        <v>14</v>
      </c>
      <c r="AB22" s="4" t="str">
        <f t="shared" si="12"/>
        <v>MB</v>
      </c>
      <c r="AC22" s="35">
        <v>11</v>
      </c>
      <c r="AD22" s="5" t="str">
        <f t="shared" si="13"/>
        <v>SB</v>
      </c>
      <c r="AE22" s="35">
        <v>6</v>
      </c>
      <c r="AF22" s="52" t="str">
        <f t="shared" si="14"/>
        <v>PL</v>
      </c>
      <c r="AG22" s="37">
        <v>3</v>
      </c>
      <c r="AH22" s="7" t="str">
        <f t="shared" si="15"/>
        <v>BB</v>
      </c>
      <c r="AI22" s="35">
        <v>18</v>
      </c>
      <c r="AJ22" s="3" t="str">
        <f t="shared" si="16"/>
        <v>DM</v>
      </c>
      <c r="AK22" s="35">
        <v>15</v>
      </c>
      <c r="AL22" s="54" t="str">
        <f t="shared" si="17"/>
        <v>ZL</v>
      </c>
      <c r="AM22" s="39">
        <v>11</v>
      </c>
      <c r="AN22" s="5" t="str">
        <f t="shared" si="18"/>
        <v>SB</v>
      </c>
      <c r="AO22" s="35">
        <v>7</v>
      </c>
      <c r="AP22" s="53" t="str">
        <f t="shared" si="19"/>
        <v>BJ</v>
      </c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</row>
    <row r="23" spans="1:83" s="33" customFormat="1" ht="12" x14ac:dyDescent="0.25">
      <c r="A23" s="41"/>
      <c r="B23" s="42"/>
      <c r="C23" s="34">
        <v>1</v>
      </c>
      <c r="D23" s="7" t="str">
        <f t="shared" si="0"/>
        <v>JM</v>
      </c>
      <c r="E23" s="35">
        <v>20</v>
      </c>
      <c r="F23" s="3" t="str">
        <f t="shared" si="1"/>
        <v>TG</v>
      </c>
      <c r="G23" s="35">
        <v>13</v>
      </c>
      <c r="H23" s="4" t="str">
        <f t="shared" si="2"/>
        <v>RK</v>
      </c>
      <c r="I23" s="35">
        <v>12</v>
      </c>
      <c r="J23" s="5" t="str">
        <f t="shared" si="3"/>
        <v>BW</v>
      </c>
      <c r="K23" s="35">
        <v>5</v>
      </c>
      <c r="L23" s="52" t="str">
        <f t="shared" si="4"/>
        <v>GM</v>
      </c>
      <c r="M23" s="37">
        <v>4</v>
      </c>
      <c r="N23" s="7" t="str">
        <f t="shared" si="5"/>
        <v>RJ</v>
      </c>
      <c r="O23" s="35">
        <v>17</v>
      </c>
      <c r="P23" s="3" t="str">
        <f t="shared" si="6"/>
        <v>WB</v>
      </c>
      <c r="Q23" s="35">
        <v>16</v>
      </c>
      <c r="R23" s="4" t="str">
        <f t="shared" si="7"/>
        <v>KH</v>
      </c>
      <c r="S23" s="35">
        <v>9</v>
      </c>
      <c r="T23" s="5" t="str">
        <f t="shared" si="8"/>
        <v>MD</v>
      </c>
      <c r="U23" s="35">
        <v>8</v>
      </c>
      <c r="V23" s="53" t="str">
        <f t="shared" si="9"/>
        <v>RH</v>
      </c>
      <c r="W23" s="39">
        <v>1</v>
      </c>
      <c r="X23" s="7" t="str">
        <f t="shared" si="10"/>
        <v>JM</v>
      </c>
      <c r="Y23" s="35">
        <v>20</v>
      </c>
      <c r="Z23" s="3" t="str">
        <f t="shared" si="11"/>
        <v>TG</v>
      </c>
      <c r="AA23" s="35">
        <v>13</v>
      </c>
      <c r="AB23" s="4" t="str">
        <f t="shared" si="12"/>
        <v>RK</v>
      </c>
      <c r="AC23" s="35">
        <v>12</v>
      </c>
      <c r="AD23" s="5" t="str">
        <f t="shared" si="13"/>
        <v>BW</v>
      </c>
      <c r="AE23" s="35">
        <v>5</v>
      </c>
      <c r="AF23" s="52" t="str">
        <f t="shared" si="14"/>
        <v>GM</v>
      </c>
      <c r="AG23" s="37">
        <v>4</v>
      </c>
      <c r="AH23" s="7" t="str">
        <f t="shared" si="15"/>
        <v>RJ</v>
      </c>
      <c r="AI23" s="35">
        <v>17</v>
      </c>
      <c r="AJ23" s="3" t="str">
        <f t="shared" si="16"/>
        <v>WB</v>
      </c>
      <c r="AK23" s="35">
        <v>16</v>
      </c>
      <c r="AL23" s="54" t="str">
        <f t="shared" si="17"/>
        <v>KH</v>
      </c>
      <c r="AM23" s="39">
        <v>12</v>
      </c>
      <c r="AN23" s="5" t="str">
        <f t="shared" si="18"/>
        <v>BW</v>
      </c>
      <c r="AO23" s="35">
        <v>8</v>
      </c>
      <c r="AP23" s="53" t="str">
        <f t="shared" si="19"/>
        <v>RH</v>
      </c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</row>
    <row r="24" spans="1:83" s="33" customFormat="1" ht="12.6" thickBot="1" x14ac:dyDescent="0.3">
      <c r="A24" s="55"/>
      <c r="B24" s="56"/>
      <c r="C24" s="57"/>
      <c r="D24" s="58"/>
      <c r="E24" s="58"/>
      <c r="F24" s="58"/>
      <c r="G24" s="58"/>
      <c r="H24" s="58"/>
      <c r="I24" s="58"/>
      <c r="J24" s="58"/>
      <c r="K24" s="58"/>
      <c r="L24" s="59"/>
      <c r="M24" s="60"/>
      <c r="N24" s="61"/>
      <c r="O24" s="61"/>
      <c r="P24" s="61"/>
      <c r="Q24" s="61"/>
      <c r="R24" s="61"/>
      <c r="S24" s="61"/>
      <c r="T24" s="61"/>
      <c r="U24" s="61"/>
      <c r="V24" s="62"/>
      <c r="W24" s="63"/>
      <c r="X24" s="58"/>
      <c r="Y24" s="58"/>
      <c r="Z24" s="58"/>
      <c r="AA24" s="58"/>
      <c r="AB24" s="58"/>
      <c r="AC24" s="58"/>
      <c r="AD24" s="58"/>
      <c r="AE24" s="58"/>
      <c r="AF24" s="59"/>
      <c r="AG24" s="60"/>
      <c r="AH24" s="61"/>
      <c r="AI24" s="61"/>
      <c r="AJ24" s="61"/>
      <c r="AK24" s="61"/>
      <c r="AL24" s="64"/>
      <c r="AM24" s="65"/>
      <c r="AN24" s="61"/>
      <c r="AO24" s="61"/>
      <c r="AP24" s="6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</row>
    <row r="25" spans="1:83" s="12" customFormat="1" ht="13.2" x14ac:dyDescent="0.25">
      <c r="B25" s="66"/>
      <c r="C25" s="13"/>
      <c r="D25" s="13"/>
      <c r="E25" s="14"/>
      <c r="F25" s="13"/>
      <c r="G25" s="14"/>
      <c r="H25" s="13"/>
      <c r="I25" s="13"/>
      <c r="J25" s="13"/>
      <c r="K25" s="13"/>
      <c r="L25" s="13"/>
      <c r="M25" s="14"/>
      <c r="N25" s="13"/>
      <c r="O25" s="13"/>
      <c r="P25" s="13"/>
      <c r="Q25" s="14"/>
      <c r="R25" s="13"/>
      <c r="S25" s="14"/>
      <c r="T25" s="13"/>
      <c r="U25" s="14"/>
      <c r="V25" s="13"/>
      <c r="W25" s="14"/>
      <c r="X25" s="14"/>
      <c r="Y25" s="14"/>
      <c r="Z25" s="13"/>
      <c r="AA25" s="14"/>
      <c r="AB25" s="13"/>
      <c r="AC25" s="14"/>
      <c r="AD25" s="13"/>
      <c r="AE25" s="14"/>
      <c r="AF25" s="13"/>
      <c r="AG25" s="13"/>
      <c r="AH25" s="13"/>
      <c r="AI25" s="13"/>
      <c r="AJ25" s="13"/>
      <c r="AK25" s="14"/>
      <c r="AL25" s="13"/>
      <c r="AM25" s="14"/>
      <c r="AN25" s="13"/>
      <c r="AO25" s="14"/>
      <c r="AP25" s="13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</row>
    <row r="26" spans="1:83" x14ac:dyDescent="0.25">
      <c r="B26" s="67">
        <v>1</v>
      </c>
      <c r="C26" s="68" t="s">
        <v>888</v>
      </c>
      <c r="D26" s="68" t="s">
        <v>61</v>
      </c>
      <c r="E26" s="68"/>
      <c r="H26" s="68"/>
    </row>
    <row r="27" spans="1:83" s="12" customFormat="1" ht="13.2" x14ac:dyDescent="0.25">
      <c r="B27" s="67">
        <v>2</v>
      </c>
      <c r="C27" s="68" t="s">
        <v>59</v>
      </c>
      <c r="D27" s="33" t="s">
        <v>60</v>
      </c>
      <c r="E27" s="33"/>
      <c r="H27" s="33"/>
      <c r="AQ27" s="15"/>
    </row>
    <row r="28" spans="1:83" s="12" customFormat="1" ht="13.2" x14ac:dyDescent="0.25">
      <c r="B28" s="67">
        <v>3</v>
      </c>
      <c r="C28" s="68" t="s">
        <v>55</v>
      </c>
      <c r="D28" s="33" t="s">
        <v>56</v>
      </c>
      <c r="E28" s="33"/>
      <c r="H28" s="33"/>
      <c r="AQ28" s="15"/>
    </row>
    <row r="29" spans="1:83" s="12" customFormat="1" ht="13.2" x14ac:dyDescent="0.25">
      <c r="B29" s="67">
        <v>4</v>
      </c>
      <c r="C29" s="68" t="s">
        <v>66</v>
      </c>
      <c r="D29" s="33" t="s">
        <v>67</v>
      </c>
      <c r="E29" s="33"/>
      <c r="H29" s="33"/>
      <c r="AQ29" s="15"/>
    </row>
    <row r="30" spans="1:83" s="12" customFormat="1" ht="13.2" x14ac:dyDescent="0.25">
      <c r="B30" s="67">
        <v>5</v>
      </c>
      <c r="C30" s="68" t="s">
        <v>53</v>
      </c>
      <c r="D30" s="33" t="s">
        <v>54</v>
      </c>
      <c r="E30" s="33"/>
      <c r="H30" s="33"/>
      <c r="AQ30" s="15"/>
    </row>
    <row r="31" spans="1:83" s="12" customFormat="1" ht="13.2" x14ac:dyDescent="0.25">
      <c r="B31" s="67">
        <v>6</v>
      </c>
      <c r="C31" s="68" t="s">
        <v>49</v>
      </c>
      <c r="D31" s="33" t="s">
        <v>50</v>
      </c>
      <c r="E31" s="33"/>
      <c r="H31" s="33"/>
      <c r="AQ31" s="15"/>
    </row>
    <row r="32" spans="1:83" s="12" customFormat="1" x14ac:dyDescent="0.25">
      <c r="B32" s="67">
        <v>7</v>
      </c>
      <c r="C32" s="68" t="s">
        <v>886</v>
      </c>
      <c r="D32" s="68" t="s">
        <v>887</v>
      </c>
      <c r="E32" s="68"/>
      <c r="H32" s="68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</row>
    <row r="33" spans="2:83" s="12" customFormat="1" x14ac:dyDescent="0.25">
      <c r="B33" s="67">
        <v>8</v>
      </c>
      <c r="C33" s="68" t="s">
        <v>117</v>
      </c>
      <c r="D33" s="68" t="s">
        <v>119</v>
      </c>
      <c r="E33" s="68"/>
      <c r="H33" s="68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</row>
    <row r="34" spans="2:83" s="12" customFormat="1" x14ac:dyDescent="0.25">
      <c r="B34" s="67">
        <v>9</v>
      </c>
      <c r="C34" s="68" t="s">
        <v>57</v>
      </c>
      <c r="D34" s="68" t="s">
        <v>58</v>
      </c>
      <c r="E34" s="68"/>
      <c r="H34" s="68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</row>
    <row r="35" spans="2:83" s="12" customFormat="1" x14ac:dyDescent="0.25">
      <c r="B35" s="67">
        <v>10</v>
      </c>
      <c r="C35" s="68" t="s">
        <v>62</v>
      </c>
      <c r="D35" s="68" t="s">
        <v>63</v>
      </c>
      <c r="E35" s="68"/>
      <c r="H35" s="6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</row>
    <row r="36" spans="2:83" s="12" customFormat="1" x14ac:dyDescent="0.25">
      <c r="B36" s="67">
        <v>11</v>
      </c>
      <c r="C36" s="68" t="s">
        <v>64</v>
      </c>
      <c r="D36" s="68" t="s">
        <v>65</v>
      </c>
      <c r="E36" s="68"/>
      <c r="H36" s="68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</row>
    <row r="37" spans="2:83" s="12" customFormat="1" x14ac:dyDescent="0.25">
      <c r="B37" s="67">
        <v>12</v>
      </c>
      <c r="C37" s="68" t="s">
        <v>51</v>
      </c>
      <c r="D37" s="68" t="s">
        <v>52</v>
      </c>
      <c r="E37" s="68"/>
      <c r="H37" s="6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</row>
    <row r="38" spans="2:83" s="12" customFormat="1" x14ac:dyDescent="0.25">
      <c r="B38" s="67">
        <v>13</v>
      </c>
      <c r="C38" s="68" t="s">
        <v>74</v>
      </c>
      <c r="D38" s="68" t="s">
        <v>75</v>
      </c>
      <c r="E38" s="68"/>
      <c r="H38" s="68"/>
      <c r="I38" s="16"/>
      <c r="J38" s="67"/>
      <c r="K38" s="68"/>
      <c r="L38" s="68"/>
      <c r="M38" s="68"/>
      <c r="N38" s="68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</row>
    <row r="39" spans="2:83" s="12" customFormat="1" x14ac:dyDescent="0.25">
      <c r="B39" s="67">
        <v>14</v>
      </c>
      <c r="C39" s="68" t="s">
        <v>68</v>
      </c>
      <c r="D39" s="68" t="s">
        <v>69</v>
      </c>
      <c r="E39" s="68"/>
      <c r="H39" s="6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</row>
    <row r="40" spans="2:83" s="12" customFormat="1" x14ac:dyDescent="0.25">
      <c r="B40" s="67">
        <v>15</v>
      </c>
      <c r="C40" s="68" t="s">
        <v>72</v>
      </c>
      <c r="D40" s="68" t="s">
        <v>73</v>
      </c>
      <c r="E40" s="68"/>
      <c r="H40" s="6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</row>
    <row r="41" spans="2:83" s="12" customFormat="1" x14ac:dyDescent="0.25">
      <c r="B41" s="67">
        <v>16</v>
      </c>
      <c r="C41" s="68" t="s">
        <v>70</v>
      </c>
      <c r="D41" s="68" t="s">
        <v>71</v>
      </c>
      <c r="E41" s="68"/>
      <c r="H41" s="68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</row>
    <row r="42" spans="2:83" s="12" customFormat="1" x14ac:dyDescent="0.25">
      <c r="B42" s="67">
        <v>17</v>
      </c>
      <c r="C42" s="68" t="s">
        <v>118</v>
      </c>
      <c r="D42" s="68" t="s">
        <v>148</v>
      </c>
      <c r="E42" s="68"/>
      <c r="H42" s="68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</row>
    <row r="43" spans="2:83" s="12" customFormat="1" x14ac:dyDescent="0.25">
      <c r="B43" s="67">
        <v>18</v>
      </c>
      <c r="C43" s="68" t="s">
        <v>1525</v>
      </c>
      <c r="D43" s="68" t="s">
        <v>1526</v>
      </c>
      <c r="E43" s="68"/>
      <c r="H43" s="68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</row>
    <row r="44" spans="2:83" s="12" customFormat="1" x14ac:dyDescent="0.25">
      <c r="B44" s="67">
        <v>19</v>
      </c>
      <c r="C44" s="68" t="s">
        <v>76</v>
      </c>
      <c r="D44" s="68" t="s">
        <v>77</v>
      </c>
      <c r="E44" s="68"/>
      <c r="H44" s="68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</row>
    <row r="45" spans="2:83" s="12" customFormat="1" x14ac:dyDescent="0.25">
      <c r="B45" s="67">
        <v>20</v>
      </c>
      <c r="C45" s="68" t="s">
        <v>78</v>
      </c>
      <c r="D45" s="68" t="s">
        <v>127</v>
      </c>
      <c r="E45" s="68"/>
      <c r="H45" s="68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</row>
    <row r="46" spans="2:83" s="12" customFormat="1" x14ac:dyDescent="0.25">
      <c r="B46" s="67"/>
      <c r="C46" s="69"/>
      <c r="D46" s="68"/>
      <c r="E46" s="68"/>
      <c r="F46" s="68"/>
      <c r="G46" s="68"/>
      <c r="H46" s="68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</row>
    <row r="47" spans="2:83" s="12" customFormat="1" x14ac:dyDescent="0.25">
      <c r="B47" s="70"/>
      <c r="C47" s="7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</row>
    <row r="48" spans="2:83" s="12" customFormat="1" x14ac:dyDescent="0.25">
      <c r="B48" s="70"/>
      <c r="C48" s="7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</row>
    <row r="49" spans="3:83" s="12" customFormat="1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3:83" s="12" customFormat="1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</sheetData>
  <mergeCells count="21">
    <mergeCell ref="AK3:AL3"/>
    <mergeCell ref="AM3:AN3"/>
    <mergeCell ref="AO3:AP3"/>
    <mergeCell ref="Y3:Z3"/>
    <mergeCell ref="AA3:AB3"/>
    <mergeCell ref="AC3:AD3"/>
    <mergeCell ref="AE3:AF3"/>
    <mergeCell ref="AG3:AH3"/>
    <mergeCell ref="AI3:AJ3"/>
    <mergeCell ref="W3:X3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ageMargins left="0.75" right="0.75" top="1" bottom="1" header="0.5" footer="0.5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3B8E-1706-4022-AF81-594437859817}">
  <sheetPr codeName="Sheet5"/>
  <dimension ref="A1:AB46"/>
  <sheetViews>
    <sheetView zoomScaleNormal="100" workbookViewId="0">
      <selection activeCell="AB34" sqref="A1:AB34"/>
    </sheetView>
  </sheetViews>
  <sheetFormatPr defaultColWidth="9.109375" defaultRowHeight="14.4" x14ac:dyDescent="0.3"/>
  <cols>
    <col min="1" max="1" width="24.5546875" style="257" customWidth="1"/>
    <col min="2" max="2" width="9.109375" style="257"/>
    <col min="3" max="3" width="7.44140625" style="257" customWidth="1"/>
    <col min="4" max="4" width="8.109375" style="257" customWidth="1"/>
    <col min="5" max="23" width="7.6640625" style="257" customWidth="1"/>
    <col min="24" max="27" width="9.109375" style="257"/>
    <col min="28" max="28" width="9.88671875" style="257" bestFit="1" customWidth="1"/>
    <col min="29" max="16384" width="9.109375" style="257"/>
  </cols>
  <sheetData>
    <row r="1" spans="1:28" s="12" customFormat="1" ht="21" customHeight="1" thickBot="1" x14ac:dyDescent="0.45">
      <c r="A1" s="193" t="s">
        <v>1546</v>
      </c>
      <c r="B1" s="194"/>
      <c r="C1" s="195"/>
      <c r="D1" s="195" t="s">
        <v>889</v>
      </c>
      <c r="E1" s="196" t="s">
        <v>85</v>
      </c>
      <c r="F1" s="196" t="s">
        <v>86</v>
      </c>
      <c r="G1" s="196" t="s">
        <v>87</v>
      </c>
      <c r="H1" s="196" t="s">
        <v>88</v>
      </c>
      <c r="I1" s="196" t="s">
        <v>89</v>
      </c>
      <c r="J1" s="196" t="s">
        <v>90</v>
      </c>
      <c r="K1" s="196" t="s">
        <v>91</v>
      </c>
      <c r="L1" s="196" t="s">
        <v>92</v>
      </c>
      <c r="M1" s="196" t="s">
        <v>93</v>
      </c>
      <c r="N1" s="196" t="s">
        <v>94</v>
      </c>
      <c r="O1" s="196" t="s">
        <v>95</v>
      </c>
      <c r="P1" s="196" t="s">
        <v>96</v>
      </c>
      <c r="Q1" s="196" t="s">
        <v>97</v>
      </c>
      <c r="R1" s="196" t="s">
        <v>98</v>
      </c>
      <c r="S1" s="196" t="s">
        <v>99</v>
      </c>
      <c r="T1" s="196" t="s">
        <v>100</v>
      </c>
      <c r="U1" s="196" t="s">
        <v>101</v>
      </c>
      <c r="V1" s="196" t="s">
        <v>102</v>
      </c>
      <c r="W1" s="196" t="s">
        <v>103</v>
      </c>
      <c r="X1" s="196" t="s">
        <v>104</v>
      </c>
      <c r="Y1" s="196" t="s">
        <v>105</v>
      </c>
      <c r="Z1" s="196" t="s">
        <v>106</v>
      </c>
      <c r="AA1" s="196" t="s">
        <v>107</v>
      </c>
      <c r="AB1" s="196" t="s">
        <v>146</v>
      </c>
    </row>
    <row r="2" spans="1:28" s="12" customFormat="1" ht="16.95" customHeight="1" thickBot="1" x14ac:dyDescent="0.3">
      <c r="A2" s="258" t="s">
        <v>108</v>
      </c>
      <c r="B2" s="197" t="s">
        <v>109</v>
      </c>
      <c r="C2" s="259"/>
      <c r="D2" s="199" t="s">
        <v>890</v>
      </c>
      <c r="E2" s="198" t="s">
        <v>8</v>
      </c>
      <c r="F2" s="199" t="s">
        <v>9</v>
      </c>
      <c r="G2" s="199" t="s">
        <v>10</v>
      </c>
      <c r="H2" s="199" t="s">
        <v>11</v>
      </c>
      <c r="I2" s="199" t="s">
        <v>12</v>
      </c>
      <c r="J2" s="199" t="s">
        <v>13</v>
      </c>
      <c r="K2" s="199" t="s">
        <v>14</v>
      </c>
      <c r="L2" s="199" t="s">
        <v>15</v>
      </c>
      <c r="M2" s="199" t="s">
        <v>16</v>
      </c>
      <c r="N2" s="199" t="s">
        <v>17</v>
      </c>
      <c r="O2" s="199" t="s">
        <v>18</v>
      </c>
      <c r="P2" s="233" t="s">
        <v>19</v>
      </c>
      <c r="Q2" s="232" t="s">
        <v>20</v>
      </c>
      <c r="R2" s="232" t="s">
        <v>21</v>
      </c>
      <c r="S2" s="234" t="s">
        <v>22</v>
      </c>
      <c r="T2" s="199" t="s">
        <v>23</v>
      </c>
      <c r="U2" s="199" t="s">
        <v>24</v>
      </c>
      <c r="V2" s="199" t="s">
        <v>25</v>
      </c>
      <c r="W2" s="200" t="s">
        <v>26</v>
      </c>
      <c r="X2" s="201" t="s">
        <v>110</v>
      </c>
      <c r="Y2" s="201" t="s">
        <v>111</v>
      </c>
      <c r="Z2" s="201" t="s">
        <v>112</v>
      </c>
      <c r="AA2" s="201" t="s">
        <v>113</v>
      </c>
      <c r="AB2" s="239" t="s">
        <v>147</v>
      </c>
    </row>
    <row r="3" spans="1:28" s="12" customFormat="1" ht="16.95" customHeight="1" x14ac:dyDescent="0.3">
      <c r="A3" s="202" t="s">
        <v>61</v>
      </c>
      <c r="B3" s="203">
        <v>1</v>
      </c>
      <c r="C3" s="260"/>
      <c r="D3" s="261"/>
      <c r="E3" s="204">
        <v>15</v>
      </c>
      <c r="F3" s="205">
        <v>14</v>
      </c>
      <c r="G3" s="206">
        <v>13</v>
      </c>
      <c r="H3" s="206">
        <v>12</v>
      </c>
      <c r="I3" s="207">
        <v>11</v>
      </c>
      <c r="J3" s="206">
        <v>20</v>
      </c>
      <c r="K3" s="205">
        <v>19</v>
      </c>
      <c r="L3" s="206">
        <v>18</v>
      </c>
      <c r="M3" s="205">
        <v>17</v>
      </c>
      <c r="N3" s="205">
        <v>16</v>
      </c>
      <c r="O3" s="206">
        <v>10</v>
      </c>
      <c r="P3" s="206">
        <v>9</v>
      </c>
      <c r="Q3" s="205">
        <v>8</v>
      </c>
      <c r="R3" s="206">
        <v>7</v>
      </c>
      <c r="S3" s="205">
        <v>6</v>
      </c>
      <c r="T3" s="206">
        <v>5</v>
      </c>
      <c r="U3" s="205">
        <v>4</v>
      </c>
      <c r="V3" s="205">
        <v>3</v>
      </c>
      <c r="W3" s="262">
        <v>2</v>
      </c>
      <c r="X3" s="235"/>
      <c r="Y3" s="18"/>
      <c r="Z3" s="18"/>
      <c r="AA3" s="18"/>
      <c r="AB3" s="240"/>
    </row>
    <row r="4" spans="1:28" s="12" customFormat="1" ht="16.95" customHeight="1" x14ac:dyDescent="0.3">
      <c r="A4" s="209" t="s">
        <v>60</v>
      </c>
      <c r="B4" s="210">
        <v>2</v>
      </c>
      <c r="C4" s="263"/>
      <c r="D4" s="264"/>
      <c r="E4" s="204">
        <v>9</v>
      </c>
      <c r="F4" s="205">
        <v>7</v>
      </c>
      <c r="G4" s="206">
        <v>5</v>
      </c>
      <c r="H4" s="206">
        <v>3</v>
      </c>
      <c r="I4" s="205">
        <v>20</v>
      </c>
      <c r="J4" s="206">
        <v>19</v>
      </c>
      <c r="K4" s="205">
        <v>17</v>
      </c>
      <c r="L4" s="205">
        <v>15</v>
      </c>
      <c r="M4" s="205">
        <v>13</v>
      </c>
      <c r="N4" s="206">
        <v>11</v>
      </c>
      <c r="O4" s="205">
        <v>18</v>
      </c>
      <c r="P4" s="205">
        <v>16</v>
      </c>
      <c r="Q4" s="206">
        <v>14</v>
      </c>
      <c r="R4" s="205">
        <v>12</v>
      </c>
      <c r="S4" s="206">
        <v>10</v>
      </c>
      <c r="T4" s="205">
        <v>8</v>
      </c>
      <c r="U4" s="206">
        <v>6</v>
      </c>
      <c r="V4" s="206">
        <v>4</v>
      </c>
      <c r="W4" s="265">
        <v>1</v>
      </c>
      <c r="X4" s="236"/>
      <c r="Y4" s="208"/>
      <c r="Z4" s="208"/>
      <c r="AA4" s="208"/>
      <c r="AB4" s="241"/>
    </row>
    <row r="5" spans="1:28" s="12" customFormat="1" ht="16.95" customHeight="1" x14ac:dyDescent="0.3">
      <c r="A5" s="209" t="s">
        <v>56</v>
      </c>
      <c r="B5" s="210">
        <v>3</v>
      </c>
      <c r="C5" s="263"/>
      <c r="D5" s="264"/>
      <c r="E5" s="204">
        <v>8</v>
      </c>
      <c r="F5" s="205">
        <v>6</v>
      </c>
      <c r="G5" s="206">
        <v>4</v>
      </c>
      <c r="H5" s="205">
        <v>2</v>
      </c>
      <c r="I5" s="205">
        <v>19</v>
      </c>
      <c r="J5" s="206">
        <v>18</v>
      </c>
      <c r="K5" s="205">
        <v>16</v>
      </c>
      <c r="L5" s="206">
        <v>14</v>
      </c>
      <c r="M5" s="205">
        <v>12</v>
      </c>
      <c r="N5" s="206">
        <v>10</v>
      </c>
      <c r="O5" s="205">
        <v>17</v>
      </c>
      <c r="P5" s="206">
        <v>15</v>
      </c>
      <c r="Q5" s="206">
        <v>13</v>
      </c>
      <c r="R5" s="205">
        <v>11</v>
      </c>
      <c r="S5" s="206">
        <v>9</v>
      </c>
      <c r="T5" s="205">
        <v>7</v>
      </c>
      <c r="U5" s="206">
        <v>5</v>
      </c>
      <c r="V5" s="206">
        <v>1</v>
      </c>
      <c r="W5" s="265">
        <v>20</v>
      </c>
      <c r="X5" s="236"/>
      <c r="Y5" s="208"/>
      <c r="Z5" s="208"/>
      <c r="AA5" s="208"/>
      <c r="AB5" s="241"/>
    </row>
    <row r="6" spans="1:28" s="12" customFormat="1" ht="16.95" customHeight="1" x14ac:dyDescent="0.3">
      <c r="A6" s="209" t="s">
        <v>67</v>
      </c>
      <c r="B6" s="210">
        <v>4</v>
      </c>
      <c r="C6" s="263"/>
      <c r="D6" s="264"/>
      <c r="E6" s="204">
        <v>7</v>
      </c>
      <c r="F6" s="205">
        <v>5</v>
      </c>
      <c r="G6" s="205">
        <v>3</v>
      </c>
      <c r="H6" s="206">
        <v>20</v>
      </c>
      <c r="I6" s="205">
        <v>18</v>
      </c>
      <c r="J6" s="206">
        <v>17</v>
      </c>
      <c r="K6" s="205">
        <v>15</v>
      </c>
      <c r="L6" s="206">
        <v>13</v>
      </c>
      <c r="M6" s="205">
        <v>11</v>
      </c>
      <c r="N6" s="206">
        <v>9</v>
      </c>
      <c r="O6" s="206">
        <v>16</v>
      </c>
      <c r="P6" s="205">
        <v>14</v>
      </c>
      <c r="Q6" s="206">
        <v>12</v>
      </c>
      <c r="R6" s="205">
        <v>10</v>
      </c>
      <c r="S6" s="206">
        <v>8</v>
      </c>
      <c r="T6" s="205">
        <v>6</v>
      </c>
      <c r="U6" s="206">
        <v>1</v>
      </c>
      <c r="V6" s="205">
        <v>2</v>
      </c>
      <c r="W6" s="262">
        <v>19</v>
      </c>
      <c r="X6" s="236"/>
      <c r="Y6" s="208"/>
      <c r="Z6" s="208"/>
      <c r="AA6" s="208"/>
      <c r="AB6" s="241"/>
    </row>
    <row r="7" spans="1:28" s="12" customFormat="1" ht="16.95" customHeight="1" x14ac:dyDescent="0.3">
      <c r="A7" s="211" t="s">
        <v>54</v>
      </c>
      <c r="B7" s="212">
        <v>5</v>
      </c>
      <c r="C7" s="266"/>
      <c r="D7" s="264"/>
      <c r="E7" s="204">
        <v>6</v>
      </c>
      <c r="F7" s="206">
        <v>4</v>
      </c>
      <c r="G7" s="205">
        <v>2</v>
      </c>
      <c r="H7" s="206">
        <v>19</v>
      </c>
      <c r="I7" s="206">
        <v>17</v>
      </c>
      <c r="J7" s="206">
        <v>16</v>
      </c>
      <c r="K7" s="205">
        <v>14</v>
      </c>
      <c r="L7" s="206">
        <v>12</v>
      </c>
      <c r="M7" s="205">
        <v>10</v>
      </c>
      <c r="N7" s="206">
        <v>8</v>
      </c>
      <c r="O7" s="205">
        <v>15</v>
      </c>
      <c r="P7" s="205">
        <v>13</v>
      </c>
      <c r="Q7" s="206">
        <v>11</v>
      </c>
      <c r="R7" s="205">
        <v>9</v>
      </c>
      <c r="S7" s="206">
        <v>7</v>
      </c>
      <c r="T7" s="205">
        <v>1</v>
      </c>
      <c r="U7" s="205">
        <v>3</v>
      </c>
      <c r="V7" s="206">
        <v>20</v>
      </c>
      <c r="W7" s="265">
        <v>18</v>
      </c>
      <c r="X7" s="236"/>
      <c r="Y7" s="208"/>
      <c r="Z7" s="208"/>
      <c r="AA7" s="208"/>
      <c r="AB7" s="241"/>
    </row>
    <row r="8" spans="1:28" s="12" customFormat="1" ht="16.95" customHeight="1" x14ac:dyDescent="0.3">
      <c r="A8" s="211" t="s">
        <v>50</v>
      </c>
      <c r="B8" s="212">
        <v>6</v>
      </c>
      <c r="C8" s="266"/>
      <c r="D8" s="264"/>
      <c r="E8" s="213">
        <v>5</v>
      </c>
      <c r="F8" s="206">
        <v>3</v>
      </c>
      <c r="G8" s="205">
        <v>20</v>
      </c>
      <c r="H8" s="206">
        <v>18</v>
      </c>
      <c r="I8" s="206">
        <v>16</v>
      </c>
      <c r="J8" s="206">
        <v>15</v>
      </c>
      <c r="K8" s="205">
        <v>13</v>
      </c>
      <c r="L8" s="206">
        <v>11</v>
      </c>
      <c r="M8" s="205">
        <v>9</v>
      </c>
      <c r="N8" s="206">
        <v>7</v>
      </c>
      <c r="O8" s="205">
        <v>14</v>
      </c>
      <c r="P8" s="205">
        <v>12</v>
      </c>
      <c r="Q8" s="206">
        <v>10</v>
      </c>
      <c r="R8" s="205">
        <v>8</v>
      </c>
      <c r="S8" s="206">
        <v>1</v>
      </c>
      <c r="T8" s="206">
        <v>4</v>
      </c>
      <c r="U8" s="205">
        <v>2</v>
      </c>
      <c r="V8" s="206">
        <v>19</v>
      </c>
      <c r="W8" s="265">
        <v>17</v>
      </c>
      <c r="X8" s="236"/>
      <c r="Y8" s="208"/>
      <c r="Z8" s="208"/>
      <c r="AA8" s="208"/>
      <c r="AB8" s="241"/>
    </row>
    <row r="9" spans="1:28" s="12" customFormat="1" ht="16.95" customHeight="1" x14ac:dyDescent="0.3">
      <c r="A9" s="211" t="s">
        <v>887</v>
      </c>
      <c r="B9" s="212">
        <v>7</v>
      </c>
      <c r="C9" s="266"/>
      <c r="D9" s="264"/>
      <c r="E9" s="213">
        <v>4</v>
      </c>
      <c r="F9" s="206">
        <v>2</v>
      </c>
      <c r="G9" s="205">
        <v>19</v>
      </c>
      <c r="H9" s="205">
        <v>17</v>
      </c>
      <c r="I9" s="206">
        <v>15</v>
      </c>
      <c r="J9" s="206">
        <v>14</v>
      </c>
      <c r="K9" s="205">
        <v>12</v>
      </c>
      <c r="L9" s="206">
        <v>10</v>
      </c>
      <c r="M9" s="206">
        <v>8</v>
      </c>
      <c r="N9" s="205">
        <v>6</v>
      </c>
      <c r="O9" s="206">
        <v>13</v>
      </c>
      <c r="P9" s="205">
        <v>11</v>
      </c>
      <c r="Q9" s="206">
        <v>9</v>
      </c>
      <c r="R9" s="205">
        <v>1</v>
      </c>
      <c r="S9" s="205">
        <v>5</v>
      </c>
      <c r="T9" s="206">
        <v>3</v>
      </c>
      <c r="U9" s="205">
        <v>20</v>
      </c>
      <c r="V9" s="206">
        <v>18</v>
      </c>
      <c r="W9" s="262">
        <v>16</v>
      </c>
      <c r="X9" s="236"/>
      <c r="Y9" s="208"/>
      <c r="Z9" s="208"/>
      <c r="AA9" s="208"/>
      <c r="AB9" s="241"/>
    </row>
    <row r="10" spans="1:28" s="12" customFormat="1" ht="16.95" customHeight="1" x14ac:dyDescent="0.3">
      <c r="A10" s="211" t="s">
        <v>119</v>
      </c>
      <c r="B10" s="212">
        <v>8</v>
      </c>
      <c r="C10" s="266"/>
      <c r="D10" s="264"/>
      <c r="E10" s="213">
        <v>3</v>
      </c>
      <c r="F10" s="205">
        <v>20</v>
      </c>
      <c r="G10" s="206">
        <v>18</v>
      </c>
      <c r="H10" s="205">
        <v>16</v>
      </c>
      <c r="I10" s="206">
        <v>14</v>
      </c>
      <c r="J10" s="206">
        <v>13</v>
      </c>
      <c r="K10" s="205">
        <v>11</v>
      </c>
      <c r="L10" s="206">
        <v>9</v>
      </c>
      <c r="M10" s="205">
        <v>7</v>
      </c>
      <c r="N10" s="205">
        <v>5</v>
      </c>
      <c r="O10" s="206">
        <v>12</v>
      </c>
      <c r="P10" s="205">
        <v>10</v>
      </c>
      <c r="Q10" s="206">
        <v>1</v>
      </c>
      <c r="R10" s="206">
        <v>6</v>
      </c>
      <c r="S10" s="205">
        <v>4</v>
      </c>
      <c r="T10" s="206">
        <v>2</v>
      </c>
      <c r="U10" s="205">
        <v>19</v>
      </c>
      <c r="V10" s="206">
        <v>17</v>
      </c>
      <c r="W10" s="262">
        <v>15</v>
      </c>
      <c r="X10" s="236"/>
      <c r="Y10" s="208"/>
      <c r="Z10" s="208"/>
      <c r="AA10" s="208"/>
      <c r="AB10" s="241"/>
    </row>
    <row r="11" spans="1:28" s="12" customFormat="1" ht="16.95" customHeight="1" x14ac:dyDescent="0.3">
      <c r="A11" s="214" t="s">
        <v>58</v>
      </c>
      <c r="B11" s="215">
        <v>9</v>
      </c>
      <c r="C11" s="267"/>
      <c r="D11" s="264"/>
      <c r="E11" s="213">
        <v>2</v>
      </c>
      <c r="F11" s="205">
        <v>19</v>
      </c>
      <c r="G11" s="206">
        <v>17</v>
      </c>
      <c r="H11" s="205">
        <v>15</v>
      </c>
      <c r="I11" s="206">
        <v>13</v>
      </c>
      <c r="J11" s="206">
        <v>12</v>
      </c>
      <c r="K11" s="206">
        <v>10</v>
      </c>
      <c r="L11" s="205">
        <v>8</v>
      </c>
      <c r="M11" s="206">
        <v>6</v>
      </c>
      <c r="N11" s="205">
        <v>4</v>
      </c>
      <c r="O11" s="206">
        <v>11</v>
      </c>
      <c r="P11" s="205">
        <v>1</v>
      </c>
      <c r="Q11" s="205">
        <v>7</v>
      </c>
      <c r="R11" s="206">
        <v>5</v>
      </c>
      <c r="S11" s="205">
        <v>3</v>
      </c>
      <c r="T11" s="206">
        <v>20</v>
      </c>
      <c r="U11" s="205">
        <v>18</v>
      </c>
      <c r="V11" s="206">
        <v>16</v>
      </c>
      <c r="W11" s="262">
        <v>14</v>
      </c>
      <c r="X11" s="236"/>
      <c r="Y11" s="208"/>
      <c r="Z11" s="208"/>
      <c r="AA11" s="208"/>
      <c r="AB11" s="241"/>
    </row>
    <row r="12" spans="1:28" s="12" customFormat="1" ht="16.95" customHeight="1" x14ac:dyDescent="0.3">
      <c r="A12" s="214" t="s">
        <v>63</v>
      </c>
      <c r="B12" s="215">
        <v>10</v>
      </c>
      <c r="C12" s="267"/>
      <c r="D12" s="264"/>
      <c r="E12" s="204">
        <v>20</v>
      </c>
      <c r="F12" s="205">
        <v>18</v>
      </c>
      <c r="G12" s="206">
        <v>16</v>
      </c>
      <c r="H12" s="205">
        <v>14</v>
      </c>
      <c r="I12" s="206">
        <v>12</v>
      </c>
      <c r="J12" s="206">
        <v>11</v>
      </c>
      <c r="K12" s="205">
        <v>9</v>
      </c>
      <c r="L12" s="205">
        <v>7</v>
      </c>
      <c r="M12" s="206">
        <v>5</v>
      </c>
      <c r="N12" s="205">
        <v>3</v>
      </c>
      <c r="O12" s="205">
        <v>1</v>
      </c>
      <c r="P12" s="206">
        <v>8</v>
      </c>
      <c r="Q12" s="205">
        <v>6</v>
      </c>
      <c r="R12" s="206">
        <v>4</v>
      </c>
      <c r="S12" s="205">
        <v>2</v>
      </c>
      <c r="T12" s="206">
        <v>19</v>
      </c>
      <c r="U12" s="206">
        <v>17</v>
      </c>
      <c r="V12" s="206">
        <v>15</v>
      </c>
      <c r="W12" s="265">
        <v>13</v>
      </c>
      <c r="X12" s="236"/>
      <c r="Y12" s="208"/>
      <c r="Z12" s="208"/>
      <c r="AA12" s="208"/>
      <c r="AB12" s="241"/>
    </row>
    <row r="13" spans="1:28" s="12" customFormat="1" ht="16.95" customHeight="1" x14ac:dyDescent="0.3">
      <c r="A13" s="214" t="s">
        <v>65</v>
      </c>
      <c r="B13" s="215">
        <v>11</v>
      </c>
      <c r="C13" s="267"/>
      <c r="D13" s="264"/>
      <c r="E13" s="204">
        <v>19</v>
      </c>
      <c r="F13" s="205">
        <v>17</v>
      </c>
      <c r="G13" s="206">
        <v>15</v>
      </c>
      <c r="H13" s="205">
        <v>13</v>
      </c>
      <c r="I13" s="206">
        <v>1</v>
      </c>
      <c r="J13" s="205">
        <v>10</v>
      </c>
      <c r="K13" s="206">
        <v>8</v>
      </c>
      <c r="L13" s="205">
        <v>6</v>
      </c>
      <c r="M13" s="206">
        <v>4</v>
      </c>
      <c r="N13" s="205">
        <v>2</v>
      </c>
      <c r="O13" s="205">
        <v>9</v>
      </c>
      <c r="P13" s="206">
        <v>7</v>
      </c>
      <c r="Q13" s="205">
        <v>5</v>
      </c>
      <c r="R13" s="206">
        <v>3</v>
      </c>
      <c r="S13" s="205">
        <v>20</v>
      </c>
      <c r="T13" s="206">
        <v>18</v>
      </c>
      <c r="U13" s="205">
        <v>16</v>
      </c>
      <c r="V13" s="206">
        <v>14</v>
      </c>
      <c r="W13" s="265">
        <v>12</v>
      </c>
      <c r="X13" s="236"/>
      <c r="Y13" s="208"/>
      <c r="Z13" s="208"/>
      <c r="AA13" s="208"/>
      <c r="AB13" s="241"/>
    </row>
    <row r="14" spans="1:28" s="12" customFormat="1" ht="16.95" customHeight="1" x14ac:dyDescent="0.3">
      <c r="A14" s="293" t="s">
        <v>52</v>
      </c>
      <c r="B14" s="215">
        <v>12</v>
      </c>
      <c r="C14" s="267"/>
      <c r="D14" s="264"/>
      <c r="E14" s="204">
        <v>18</v>
      </c>
      <c r="F14" s="205">
        <v>16</v>
      </c>
      <c r="G14" s="206">
        <v>14</v>
      </c>
      <c r="H14" s="205">
        <v>1</v>
      </c>
      <c r="I14" s="205">
        <v>10</v>
      </c>
      <c r="J14" s="205">
        <v>9</v>
      </c>
      <c r="K14" s="206">
        <v>7</v>
      </c>
      <c r="L14" s="205">
        <v>5</v>
      </c>
      <c r="M14" s="206">
        <v>3</v>
      </c>
      <c r="N14" s="205">
        <v>20</v>
      </c>
      <c r="O14" s="205">
        <v>8</v>
      </c>
      <c r="P14" s="206">
        <v>6</v>
      </c>
      <c r="Q14" s="205">
        <v>4</v>
      </c>
      <c r="R14" s="206">
        <v>2</v>
      </c>
      <c r="S14" s="205">
        <v>19</v>
      </c>
      <c r="T14" s="206">
        <v>17</v>
      </c>
      <c r="U14" s="205">
        <v>15</v>
      </c>
      <c r="V14" s="206">
        <v>13</v>
      </c>
      <c r="W14" s="262">
        <v>11</v>
      </c>
      <c r="X14" s="236"/>
      <c r="Y14" s="208"/>
      <c r="Z14" s="208"/>
      <c r="AA14" s="208"/>
      <c r="AB14" s="241"/>
    </row>
    <row r="15" spans="1:28" s="12" customFormat="1" ht="16.95" customHeight="1" x14ac:dyDescent="0.3">
      <c r="A15" s="216" t="s">
        <v>75</v>
      </c>
      <c r="B15" s="217">
        <v>13</v>
      </c>
      <c r="C15" s="268"/>
      <c r="D15" s="264"/>
      <c r="E15" s="204">
        <v>17</v>
      </c>
      <c r="F15" s="205">
        <v>15</v>
      </c>
      <c r="G15" s="205">
        <v>1</v>
      </c>
      <c r="H15" s="206">
        <v>11</v>
      </c>
      <c r="I15" s="205">
        <v>9</v>
      </c>
      <c r="J15" s="205">
        <v>8</v>
      </c>
      <c r="K15" s="206">
        <v>6</v>
      </c>
      <c r="L15" s="205">
        <v>4</v>
      </c>
      <c r="M15" s="206">
        <v>2</v>
      </c>
      <c r="N15" s="205">
        <v>19</v>
      </c>
      <c r="O15" s="205">
        <v>7</v>
      </c>
      <c r="P15" s="206">
        <v>5</v>
      </c>
      <c r="Q15" s="205">
        <v>3</v>
      </c>
      <c r="R15" s="206">
        <v>20</v>
      </c>
      <c r="S15" s="205">
        <v>18</v>
      </c>
      <c r="T15" s="206">
        <v>16</v>
      </c>
      <c r="U15" s="206">
        <v>14</v>
      </c>
      <c r="V15" s="205">
        <v>12</v>
      </c>
      <c r="W15" s="262">
        <v>10</v>
      </c>
      <c r="X15" s="236"/>
      <c r="Y15" s="208"/>
      <c r="Z15" s="208"/>
      <c r="AA15" s="208"/>
      <c r="AB15" s="241"/>
    </row>
    <row r="16" spans="1:28" s="12" customFormat="1" ht="16.95" customHeight="1" x14ac:dyDescent="0.3">
      <c r="A16" s="218" t="s">
        <v>69</v>
      </c>
      <c r="B16" s="219">
        <v>14</v>
      </c>
      <c r="C16" s="269"/>
      <c r="D16" s="264"/>
      <c r="E16" s="204">
        <v>16</v>
      </c>
      <c r="F16" s="206">
        <v>1</v>
      </c>
      <c r="G16" s="205">
        <v>12</v>
      </c>
      <c r="H16" s="206">
        <v>10</v>
      </c>
      <c r="I16" s="205">
        <v>8</v>
      </c>
      <c r="J16" s="205">
        <v>7</v>
      </c>
      <c r="K16" s="206">
        <v>5</v>
      </c>
      <c r="L16" s="205">
        <v>3</v>
      </c>
      <c r="M16" s="206">
        <v>20</v>
      </c>
      <c r="N16" s="205">
        <v>18</v>
      </c>
      <c r="O16" s="206">
        <v>6</v>
      </c>
      <c r="P16" s="206">
        <v>4</v>
      </c>
      <c r="Q16" s="205">
        <v>2</v>
      </c>
      <c r="R16" s="206">
        <v>19</v>
      </c>
      <c r="S16" s="205">
        <v>17</v>
      </c>
      <c r="T16" s="206">
        <v>15</v>
      </c>
      <c r="U16" s="205">
        <v>13</v>
      </c>
      <c r="V16" s="205">
        <v>11</v>
      </c>
      <c r="W16" s="265">
        <v>9</v>
      </c>
      <c r="X16" s="236"/>
      <c r="Y16" s="208"/>
      <c r="Z16" s="208"/>
      <c r="AA16" s="208"/>
      <c r="AB16" s="241"/>
    </row>
    <row r="17" spans="1:28" s="12" customFormat="1" ht="16.95" customHeight="1" x14ac:dyDescent="0.3">
      <c r="A17" s="216" t="s">
        <v>73</v>
      </c>
      <c r="B17" s="217">
        <v>15</v>
      </c>
      <c r="C17" s="268"/>
      <c r="D17" s="264"/>
      <c r="E17" s="213">
        <v>1</v>
      </c>
      <c r="F17" s="206">
        <v>13</v>
      </c>
      <c r="G17" s="205">
        <v>11</v>
      </c>
      <c r="H17" s="206">
        <v>9</v>
      </c>
      <c r="I17" s="205">
        <v>7</v>
      </c>
      <c r="J17" s="205">
        <v>6</v>
      </c>
      <c r="K17" s="206">
        <v>4</v>
      </c>
      <c r="L17" s="206">
        <v>2</v>
      </c>
      <c r="M17" s="205">
        <v>19</v>
      </c>
      <c r="N17" s="206">
        <v>17</v>
      </c>
      <c r="O17" s="206">
        <v>5</v>
      </c>
      <c r="P17" s="205">
        <v>3</v>
      </c>
      <c r="Q17" s="206">
        <v>20</v>
      </c>
      <c r="R17" s="206">
        <v>18</v>
      </c>
      <c r="S17" s="205">
        <v>16</v>
      </c>
      <c r="T17" s="205">
        <v>14</v>
      </c>
      <c r="U17" s="206">
        <v>12</v>
      </c>
      <c r="V17" s="205">
        <v>10</v>
      </c>
      <c r="W17" s="265">
        <v>8</v>
      </c>
      <c r="X17" s="236"/>
      <c r="Y17" s="208"/>
      <c r="Z17" s="208"/>
      <c r="AA17" s="208"/>
      <c r="AB17" s="241"/>
    </row>
    <row r="18" spans="1:28" s="12" customFormat="1" ht="16.95" customHeight="1" x14ac:dyDescent="0.3">
      <c r="A18" s="220" t="s">
        <v>71</v>
      </c>
      <c r="B18" s="221">
        <v>16</v>
      </c>
      <c r="C18" s="270"/>
      <c r="D18" s="264"/>
      <c r="E18" s="213">
        <v>14</v>
      </c>
      <c r="F18" s="206">
        <v>12</v>
      </c>
      <c r="G18" s="205">
        <v>10</v>
      </c>
      <c r="H18" s="206">
        <v>8</v>
      </c>
      <c r="I18" s="205">
        <v>6</v>
      </c>
      <c r="J18" s="205">
        <v>5</v>
      </c>
      <c r="K18" s="206">
        <v>3</v>
      </c>
      <c r="L18" s="205">
        <v>20</v>
      </c>
      <c r="M18" s="206">
        <v>18</v>
      </c>
      <c r="N18" s="206">
        <v>1</v>
      </c>
      <c r="O18" s="205">
        <v>4</v>
      </c>
      <c r="P18" s="206">
        <v>2</v>
      </c>
      <c r="Q18" s="206">
        <v>19</v>
      </c>
      <c r="R18" s="205">
        <v>17</v>
      </c>
      <c r="S18" s="206">
        <v>15</v>
      </c>
      <c r="T18" s="205">
        <v>13</v>
      </c>
      <c r="U18" s="206">
        <v>11</v>
      </c>
      <c r="V18" s="205">
        <v>9</v>
      </c>
      <c r="W18" s="265">
        <v>7</v>
      </c>
      <c r="X18" s="236"/>
      <c r="Y18" s="208"/>
      <c r="Z18" s="208"/>
      <c r="AA18" s="208"/>
      <c r="AB18" s="241"/>
    </row>
    <row r="19" spans="1:28" s="12" customFormat="1" ht="16.95" customHeight="1" x14ac:dyDescent="0.3">
      <c r="A19" s="222" t="s">
        <v>148</v>
      </c>
      <c r="B19" s="223">
        <v>17</v>
      </c>
      <c r="C19" s="271"/>
      <c r="D19" s="264"/>
      <c r="E19" s="213">
        <v>13</v>
      </c>
      <c r="F19" s="206">
        <v>11</v>
      </c>
      <c r="G19" s="205">
        <v>9</v>
      </c>
      <c r="H19" s="206">
        <v>7</v>
      </c>
      <c r="I19" s="205">
        <v>5</v>
      </c>
      <c r="J19" s="205">
        <v>4</v>
      </c>
      <c r="K19" s="206">
        <v>2</v>
      </c>
      <c r="L19" s="205">
        <v>19</v>
      </c>
      <c r="M19" s="206">
        <v>1</v>
      </c>
      <c r="N19" s="205">
        <v>15</v>
      </c>
      <c r="O19" s="206">
        <v>3</v>
      </c>
      <c r="P19" s="206">
        <v>20</v>
      </c>
      <c r="Q19" s="205">
        <v>18</v>
      </c>
      <c r="R19" s="206">
        <v>16</v>
      </c>
      <c r="S19" s="206">
        <v>14</v>
      </c>
      <c r="T19" s="205">
        <v>12</v>
      </c>
      <c r="U19" s="205">
        <v>10</v>
      </c>
      <c r="V19" s="205">
        <v>8</v>
      </c>
      <c r="W19" s="262">
        <v>6</v>
      </c>
      <c r="X19" s="236"/>
      <c r="Y19" s="208"/>
      <c r="Z19" s="208"/>
      <c r="AA19" s="208"/>
      <c r="AB19" s="241"/>
    </row>
    <row r="20" spans="1:28" s="12" customFormat="1" ht="16.95" customHeight="1" x14ac:dyDescent="0.3">
      <c r="A20" s="222" t="s">
        <v>1526</v>
      </c>
      <c r="B20" s="223">
        <v>18</v>
      </c>
      <c r="C20" s="271"/>
      <c r="D20" s="264"/>
      <c r="E20" s="213">
        <v>12</v>
      </c>
      <c r="F20" s="206">
        <v>10</v>
      </c>
      <c r="G20" s="205">
        <v>8</v>
      </c>
      <c r="H20" s="205">
        <v>6</v>
      </c>
      <c r="I20" s="206">
        <v>4</v>
      </c>
      <c r="J20" s="205">
        <v>3</v>
      </c>
      <c r="K20" s="206">
        <v>20</v>
      </c>
      <c r="L20" s="205">
        <v>1</v>
      </c>
      <c r="M20" s="205">
        <v>16</v>
      </c>
      <c r="N20" s="206">
        <v>14</v>
      </c>
      <c r="O20" s="206">
        <v>2</v>
      </c>
      <c r="P20" s="205">
        <v>19</v>
      </c>
      <c r="Q20" s="206">
        <v>17</v>
      </c>
      <c r="R20" s="205">
        <v>15</v>
      </c>
      <c r="S20" s="206">
        <v>13</v>
      </c>
      <c r="T20" s="205">
        <v>11</v>
      </c>
      <c r="U20" s="206">
        <v>9</v>
      </c>
      <c r="V20" s="205">
        <v>7</v>
      </c>
      <c r="W20" s="262">
        <v>5</v>
      </c>
      <c r="X20" s="236"/>
      <c r="Y20" s="208"/>
      <c r="Z20" s="208"/>
      <c r="AA20" s="208"/>
      <c r="AB20" s="241"/>
    </row>
    <row r="21" spans="1:28" s="12" customFormat="1" ht="16.95" customHeight="1" x14ac:dyDescent="0.3">
      <c r="A21" s="222" t="s">
        <v>77</v>
      </c>
      <c r="B21" s="223">
        <v>19</v>
      </c>
      <c r="C21" s="271"/>
      <c r="D21" s="264"/>
      <c r="E21" s="213">
        <v>11</v>
      </c>
      <c r="F21" s="206">
        <v>9</v>
      </c>
      <c r="G21" s="206">
        <v>7</v>
      </c>
      <c r="H21" s="205">
        <v>5</v>
      </c>
      <c r="I21" s="206">
        <v>3</v>
      </c>
      <c r="J21" s="205">
        <v>2</v>
      </c>
      <c r="K21" s="206">
        <v>1</v>
      </c>
      <c r="L21" s="206">
        <v>17</v>
      </c>
      <c r="M21" s="206">
        <v>15</v>
      </c>
      <c r="N21" s="206">
        <v>13</v>
      </c>
      <c r="O21" s="205">
        <v>20</v>
      </c>
      <c r="P21" s="206">
        <v>18</v>
      </c>
      <c r="Q21" s="205">
        <v>16</v>
      </c>
      <c r="R21" s="205">
        <v>14</v>
      </c>
      <c r="S21" s="206">
        <v>12</v>
      </c>
      <c r="T21" s="205">
        <v>10</v>
      </c>
      <c r="U21" s="206">
        <v>8</v>
      </c>
      <c r="V21" s="205">
        <v>6</v>
      </c>
      <c r="W21" s="265">
        <v>4</v>
      </c>
      <c r="X21" s="236"/>
      <c r="Y21" s="208"/>
      <c r="Z21" s="208"/>
      <c r="AA21" s="208"/>
      <c r="AB21" s="241"/>
    </row>
    <row r="22" spans="1:28" s="12" customFormat="1" ht="16.95" customHeight="1" x14ac:dyDescent="0.3">
      <c r="A22" s="222" t="s">
        <v>127</v>
      </c>
      <c r="B22" s="223">
        <v>20</v>
      </c>
      <c r="C22" s="271"/>
      <c r="D22" s="264"/>
      <c r="E22" s="213">
        <v>10</v>
      </c>
      <c r="F22" s="206">
        <v>8</v>
      </c>
      <c r="G22" s="206">
        <v>6</v>
      </c>
      <c r="H22" s="205">
        <v>4</v>
      </c>
      <c r="I22" s="206">
        <v>2</v>
      </c>
      <c r="J22" s="205">
        <v>1</v>
      </c>
      <c r="K22" s="205">
        <v>18</v>
      </c>
      <c r="L22" s="206">
        <v>16</v>
      </c>
      <c r="M22" s="205">
        <v>14</v>
      </c>
      <c r="N22" s="206">
        <v>12</v>
      </c>
      <c r="O22" s="206">
        <v>19</v>
      </c>
      <c r="P22" s="205">
        <v>17</v>
      </c>
      <c r="Q22" s="205">
        <v>15</v>
      </c>
      <c r="R22" s="205">
        <v>13</v>
      </c>
      <c r="S22" s="206">
        <v>11</v>
      </c>
      <c r="T22" s="205">
        <v>9</v>
      </c>
      <c r="U22" s="206">
        <v>7</v>
      </c>
      <c r="V22" s="205">
        <v>5</v>
      </c>
      <c r="W22" s="262">
        <v>3</v>
      </c>
      <c r="X22" s="236"/>
      <c r="Y22" s="208"/>
      <c r="Z22" s="208"/>
      <c r="AA22" s="208"/>
      <c r="AB22" s="241"/>
    </row>
    <row r="23" spans="1:28" s="12" customFormat="1" ht="16.95" customHeight="1" thickBot="1" x14ac:dyDescent="0.35">
      <c r="A23" s="224"/>
      <c r="B23" s="225"/>
      <c r="C23" s="272"/>
      <c r="D23" s="273"/>
      <c r="E23" s="226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74"/>
      <c r="X23" s="237"/>
      <c r="Y23" s="238"/>
      <c r="Z23" s="238"/>
      <c r="AA23" s="238"/>
      <c r="AB23" s="242"/>
    </row>
    <row r="24" spans="1:28" s="12" customFormat="1" ht="18" customHeight="1" x14ac:dyDescent="0.3">
      <c r="A24" s="229" t="s">
        <v>115</v>
      </c>
      <c r="B24" s="228" t="s">
        <v>114</v>
      </c>
      <c r="C24" s="385" t="s">
        <v>116</v>
      </c>
      <c r="D24" s="384" t="s">
        <v>890</v>
      </c>
      <c r="E24" s="386" t="s">
        <v>1936</v>
      </c>
      <c r="F24" s="384" t="s">
        <v>1932</v>
      </c>
      <c r="G24" s="384" t="s">
        <v>1933</v>
      </c>
      <c r="H24" s="384" t="s">
        <v>1937</v>
      </c>
      <c r="I24" s="386" t="s">
        <v>1934</v>
      </c>
      <c r="J24" s="386" t="s">
        <v>1935</v>
      </c>
      <c r="K24" s="386" t="s">
        <v>1938</v>
      </c>
      <c r="L24" s="386" t="s">
        <v>1939</v>
      </c>
      <c r="M24" s="386" t="s">
        <v>1940</v>
      </c>
      <c r="N24" s="386" t="s">
        <v>1941</v>
      </c>
      <c r="O24" s="387" t="s">
        <v>1942</v>
      </c>
      <c r="P24" s="405" t="s">
        <v>1943</v>
      </c>
      <c r="Q24" s="388" t="s">
        <v>1944</v>
      </c>
      <c r="R24" s="406" t="s">
        <v>1945</v>
      </c>
      <c r="S24" s="388" t="s">
        <v>1946</v>
      </c>
      <c r="T24" s="407" t="s">
        <v>1947</v>
      </c>
      <c r="U24" s="389" t="s">
        <v>1948</v>
      </c>
      <c r="V24" s="389" t="s">
        <v>1949</v>
      </c>
      <c r="W24" s="389" t="s">
        <v>1950</v>
      </c>
      <c r="X24" s="389"/>
      <c r="Y24" s="390"/>
      <c r="Z24" s="390"/>
      <c r="AA24" s="390"/>
      <c r="AB24" s="208"/>
    </row>
    <row r="25" spans="1:28" s="12" customFormat="1" ht="16.95" customHeight="1" x14ac:dyDescent="0.3">
      <c r="A25" s="231"/>
      <c r="B25" s="231"/>
      <c r="C25" s="231"/>
      <c r="D25" s="392" t="s">
        <v>128</v>
      </c>
      <c r="E25" s="383"/>
      <c r="F25" s="391" t="s">
        <v>135</v>
      </c>
      <c r="G25" s="391" t="s">
        <v>129</v>
      </c>
      <c r="H25" s="392" t="s">
        <v>132</v>
      </c>
      <c r="I25" s="378"/>
      <c r="J25" s="378"/>
      <c r="K25" s="378"/>
      <c r="L25" s="378"/>
      <c r="M25" s="378"/>
      <c r="N25" s="378"/>
      <c r="O25" s="378"/>
      <c r="P25" s="396" t="s">
        <v>130</v>
      </c>
      <c r="Q25" s="379" t="s">
        <v>141</v>
      </c>
      <c r="R25" s="399" t="s">
        <v>131</v>
      </c>
      <c r="S25" s="379" t="s">
        <v>128</v>
      </c>
      <c r="T25" s="402" t="s">
        <v>129</v>
      </c>
      <c r="U25" s="230"/>
      <c r="V25" s="230"/>
      <c r="W25" s="230"/>
      <c r="X25" s="230"/>
      <c r="Y25" s="230"/>
      <c r="Z25" s="230"/>
      <c r="AA25" s="230"/>
      <c r="AB25" s="230"/>
    </row>
    <row r="26" spans="1:28" s="12" customFormat="1" ht="16.95" customHeight="1" x14ac:dyDescent="0.3">
      <c r="A26" s="231"/>
      <c r="B26" s="231"/>
      <c r="C26" s="231"/>
      <c r="D26" s="395" t="s">
        <v>130</v>
      </c>
      <c r="E26" s="383"/>
      <c r="F26" s="393" t="s">
        <v>136</v>
      </c>
      <c r="G26" s="394" t="s">
        <v>131</v>
      </c>
      <c r="H26" s="394" t="s">
        <v>137</v>
      </c>
      <c r="I26" s="378"/>
      <c r="J26" s="378"/>
      <c r="K26" s="378"/>
      <c r="L26" s="378"/>
      <c r="M26" s="378"/>
      <c r="N26" s="378"/>
      <c r="O26" s="378"/>
      <c r="P26" s="397" t="s">
        <v>121</v>
      </c>
      <c r="Q26" s="379" t="s">
        <v>133</v>
      </c>
      <c r="R26" s="399" t="s">
        <v>135</v>
      </c>
      <c r="S26" s="379" t="s">
        <v>137</v>
      </c>
      <c r="T26" s="402" t="s">
        <v>134</v>
      </c>
      <c r="U26" s="230"/>
      <c r="V26" s="230"/>
      <c r="W26" s="230"/>
      <c r="X26" s="230"/>
      <c r="Y26" s="230"/>
      <c r="Z26" s="230"/>
      <c r="AA26" s="230"/>
      <c r="AB26" s="230"/>
    </row>
    <row r="27" spans="1:28" s="12" customFormat="1" ht="16.95" customHeight="1" x14ac:dyDescent="0.3">
      <c r="A27" s="231"/>
      <c r="B27" s="231"/>
      <c r="C27" s="231"/>
      <c r="D27" s="395" t="s">
        <v>121</v>
      </c>
      <c r="E27" s="383"/>
      <c r="F27" s="383"/>
      <c r="G27" s="392" t="s">
        <v>134</v>
      </c>
      <c r="H27" s="383"/>
      <c r="I27" s="383"/>
      <c r="J27" s="383"/>
      <c r="K27" s="378"/>
      <c r="L27" s="378"/>
      <c r="M27" s="378"/>
      <c r="N27" s="378"/>
      <c r="O27" s="378"/>
      <c r="P27" s="397" t="s">
        <v>139</v>
      </c>
      <c r="Q27" s="380"/>
      <c r="R27" s="400" t="s">
        <v>142</v>
      </c>
      <c r="S27" s="380" t="s">
        <v>138</v>
      </c>
      <c r="T27" s="403" t="s">
        <v>132</v>
      </c>
      <c r="U27" s="230"/>
      <c r="V27" s="230"/>
      <c r="W27" s="230"/>
      <c r="X27" s="230"/>
      <c r="Y27" s="230"/>
      <c r="Z27" s="230"/>
      <c r="AA27" s="230"/>
      <c r="AB27" s="230"/>
    </row>
    <row r="28" spans="1:28" x14ac:dyDescent="0.3">
      <c r="A28" s="231"/>
      <c r="B28" s="231"/>
      <c r="C28" s="231"/>
      <c r="D28" s="395" t="s">
        <v>141</v>
      </c>
      <c r="E28" s="383"/>
      <c r="F28" s="383"/>
      <c r="G28" s="394" t="s">
        <v>142</v>
      </c>
      <c r="H28" s="383"/>
      <c r="I28" s="383"/>
      <c r="J28" s="383"/>
      <c r="K28" s="378"/>
      <c r="L28" s="378"/>
      <c r="M28" s="378"/>
      <c r="N28" s="378"/>
      <c r="O28" s="378"/>
      <c r="P28" s="397" t="s">
        <v>143</v>
      </c>
      <c r="Q28" s="380"/>
      <c r="R28" s="400" t="s">
        <v>140</v>
      </c>
      <c r="S28" s="380" t="s">
        <v>144</v>
      </c>
      <c r="T28" s="403" t="s">
        <v>136</v>
      </c>
      <c r="U28" s="230"/>
      <c r="V28" s="230"/>
      <c r="W28" s="230"/>
      <c r="X28" s="230"/>
      <c r="Y28" s="230"/>
      <c r="Z28" s="230"/>
      <c r="AA28" s="230"/>
      <c r="AB28" s="230"/>
    </row>
    <row r="29" spans="1:28" x14ac:dyDescent="0.3">
      <c r="A29" s="231"/>
      <c r="B29" s="231"/>
      <c r="C29" s="231"/>
      <c r="D29" s="395" t="s">
        <v>139</v>
      </c>
      <c r="E29" s="383"/>
      <c r="F29" s="383"/>
      <c r="G29" s="383"/>
      <c r="H29" s="383"/>
      <c r="I29" s="383"/>
      <c r="J29" s="383"/>
      <c r="K29" s="378"/>
      <c r="L29" s="378"/>
      <c r="M29" s="378"/>
      <c r="N29" s="378"/>
      <c r="O29" s="378"/>
      <c r="P29" s="397"/>
      <c r="Q29" s="380"/>
      <c r="R29" s="400"/>
      <c r="S29" s="380"/>
      <c r="T29" s="403"/>
      <c r="U29" s="230"/>
      <c r="V29" s="230"/>
      <c r="W29" s="230"/>
      <c r="X29" s="230"/>
      <c r="Y29" s="230"/>
      <c r="Z29" s="230"/>
      <c r="AA29" s="230"/>
      <c r="AB29" s="230"/>
    </row>
    <row r="30" spans="1:28" ht="15" thickBot="1" x14ac:dyDescent="0.35">
      <c r="A30" s="231"/>
      <c r="B30" s="231"/>
      <c r="C30" s="231"/>
      <c r="D30" s="395" t="s">
        <v>133</v>
      </c>
      <c r="E30" s="383"/>
      <c r="F30" s="383"/>
      <c r="G30" s="383"/>
      <c r="H30" s="383"/>
      <c r="I30" s="383"/>
      <c r="J30" s="383"/>
      <c r="K30" s="378"/>
      <c r="L30" s="378"/>
      <c r="M30" s="378"/>
      <c r="N30" s="378"/>
      <c r="O30" s="378"/>
      <c r="P30" s="398"/>
      <c r="Q30" s="381"/>
      <c r="R30" s="401"/>
      <c r="S30" s="381"/>
      <c r="T30" s="404"/>
      <c r="U30" s="230"/>
      <c r="V30" s="230"/>
      <c r="W30" s="230"/>
      <c r="X30" s="230"/>
      <c r="Y30" s="230"/>
      <c r="Z30" s="230"/>
      <c r="AA30" s="230"/>
      <c r="AB30" s="230"/>
    </row>
    <row r="31" spans="1:28" x14ac:dyDescent="0.3">
      <c r="A31" s="231"/>
      <c r="B31" s="231"/>
      <c r="C31" s="231"/>
      <c r="D31" s="395" t="s">
        <v>140</v>
      </c>
      <c r="E31" s="383"/>
      <c r="F31" s="383"/>
      <c r="G31" s="383"/>
      <c r="H31" s="383"/>
      <c r="I31" s="383"/>
      <c r="J31" s="383"/>
      <c r="K31" s="378"/>
      <c r="L31" s="378"/>
      <c r="M31" s="378"/>
      <c r="N31" s="378"/>
      <c r="O31" s="378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</row>
    <row r="32" spans="1:28" x14ac:dyDescent="0.3">
      <c r="A32" s="231"/>
      <c r="B32" s="231"/>
      <c r="C32" s="231"/>
      <c r="D32" s="395" t="s">
        <v>138</v>
      </c>
      <c r="E32" s="383"/>
      <c r="F32" s="383"/>
      <c r="G32" s="383"/>
      <c r="H32" s="383"/>
      <c r="I32" s="383"/>
      <c r="J32" s="383"/>
      <c r="K32" s="378"/>
      <c r="L32" s="378"/>
      <c r="M32" s="378"/>
      <c r="N32" s="378"/>
      <c r="O32" s="378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</row>
    <row r="33" spans="1:28" x14ac:dyDescent="0.3">
      <c r="A33" s="231"/>
      <c r="B33" s="231"/>
      <c r="C33" s="231"/>
      <c r="D33" s="395" t="s">
        <v>144</v>
      </c>
      <c r="E33" s="383"/>
      <c r="F33" s="383"/>
      <c r="G33" s="383"/>
      <c r="H33" s="383"/>
      <c r="I33" s="383"/>
      <c r="J33" s="383"/>
      <c r="K33" s="378"/>
      <c r="L33" s="378"/>
      <c r="M33" s="378"/>
      <c r="N33" s="378"/>
      <c r="O33" s="378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</row>
    <row r="34" spans="1:28" x14ac:dyDescent="0.3">
      <c r="A34" s="231"/>
      <c r="B34" s="231"/>
      <c r="C34" s="231"/>
      <c r="D34" s="394" t="s">
        <v>143</v>
      </c>
      <c r="E34" s="383"/>
      <c r="F34" s="383"/>
      <c r="G34" s="383"/>
      <c r="H34" s="383"/>
      <c r="I34" s="383"/>
      <c r="J34" s="383"/>
      <c r="K34" s="378"/>
      <c r="L34" s="378"/>
      <c r="M34" s="378"/>
      <c r="N34" s="378"/>
      <c r="O34" s="378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</row>
    <row r="42" spans="1:28" x14ac:dyDescent="0.3">
      <c r="A42" s="275"/>
    </row>
    <row r="43" spans="1:28" x14ac:dyDescent="0.3">
      <c r="A43" s="276"/>
    </row>
    <row r="44" spans="1:28" x14ac:dyDescent="0.3">
      <c r="A44" s="276"/>
    </row>
    <row r="45" spans="1:28" x14ac:dyDescent="0.3">
      <c r="A45" s="276"/>
    </row>
    <row r="46" spans="1:28" x14ac:dyDescent="0.3">
      <c r="A46" s="27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45134D0AC13748A7F2711AB9B1374F" ma:contentTypeVersion="16" ma:contentTypeDescription="Create a new document." ma:contentTypeScope="" ma:versionID="5a1345bc8343467434499dd4bfe10af1">
  <xsd:schema xmlns:xsd="http://www.w3.org/2001/XMLSchema" xmlns:xs="http://www.w3.org/2001/XMLSchema" xmlns:p="http://schemas.microsoft.com/office/2006/metadata/properties" xmlns:ns3="d1e05d0c-5d8d-46c8-937d-35ad1b1caa0b" xmlns:ns4="1f3601af-f3ee-472d-bcf4-f0d4649cb0dd" targetNamespace="http://schemas.microsoft.com/office/2006/metadata/properties" ma:root="true" ma:fieldsID="a91c78bad62e1fbfb16dcb6ffd6b89a6" ns3:_="" ns4:_="">
    <xsd:import namespace="d1e05d0c-5d8d-46c8-937d-35ad1b1caa0b"/>
    <xsd:import namespace="1f3601af-f3ee-472d-bcf4-f0d4649cb0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05d0c-5d8d-46c8-937d-35ad1b1ca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601af-f3ee-472d-bcf4-f0d4649cb0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1e05d0c-5d8d-46c8-937d-35ad1b1caa0b" xsi:nil="true"/>
  </documentManagement>
</p:properties>
</file>

<file path=customXml/itemProps1.xml><?xml version="1.0" encoding="utf-8"?>
<ds:datastoreItem xmlns:ds="http://schemas.openxmlformats.org/officeDocument/2006/customXml" ds:itemID="{12F4DB66-F5A4-4337-AA37-A084C5B22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05d0c-5d8d-46c8-937d-35ad1b1caa0b"/>
    <ds:schemaRef ds:uri="1f3601af-f3ee-472d-bcf4-f0d4649cb0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957B59-5273-4025-8F27-68E9B085A1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73EB2-9395-4076-961A-EE17F3E2887E}">
  <ds:schemaRefs>
    <ds:schemaRef ds:uri="http://www.w3.org/XML/1998/namespace"/>
    <ds:schemaRef ds:uri="1f3601af-f3ee-472d-bcf4-f0d4649cb0d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d1e05d0c-5d8d-46c8-937d-35ad1b1caa0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SQUADS</vt:lpstr>
      <vt:lpstr>AUCTION</vt:lpstr>
      <vt:lpstr>DRAFT</vt:lpstr>
      <vt:lpstr>Fixtures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clive</dc:creator>
  <cp:lastModifiedBy>clive jones</cp:lastModifiedBy>
  <dcterms:created xsi:type="dcterms:W3CDTF">2022-01-22T00:49:03Z</dcterms:created>
  <dcterms:modified xsi:type="dcterms:W3CDTF">2025-04-18T00:50:40Z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0x010100A945134D0AC13748A7F2711AB9B1374F</vt:lpwstr>
  </property>
</Properties>
</file>